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7935" activeTab="5"/>
  </bookViews>
  <sheets>
    <sheet name="AAPP" sheetId="1" r:id="rId1"/>
    <sheet name="AC" sheetId="2" r:id="rId2"/>
    <sheet name="SS" sheetId="5" r:id="rId3"/>
    <sheet name="CCAA" sheetId="3" r:id="rId4"/>
    <sheet name="AALL" sheetId="4" r:id="rId5"/>
    <sheet name="calc" sheetId="6" r:id="rId6"/>
  </sheets>
  <externalReferences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E98" i="2"/>
  <c r="Y98" i="4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Y96"/>
  <c r="W96"/>
  <c r="I96"/>
  <c r="G96"/>
  <c r="Y94"/>
  <c r="S94"/>
  <c r="Q94"/>
  <c r="K94"/>
  <c r="I94"/>
  <c r="Y92"/>
  <c r="S92"/>
  <c r="M92"/>
  <c r="I92"/>
  <c r="Y91"/>
  <c r="Q91"/>
  <c r="I91"/>
  <c r="O90"/>
  <c r="K90"/>
  <c r="S89"/>
  <c r="K89"/>
  <c r="Y88"/>
  <c r="W88"/>
  <c r="I88"/>
  <c r="G88"/>
  <c r="Y86"/>
  <c r="S86"/>
  <c r="Q86"/>
  <c r="K86"/>
  <c r="I86"/>
  <c r="Y98" i="3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Y96"/>
  <c r="Q96"/>
  <c r="I96"/>
  <c r="O95"/>
  <c r="K95"/>
  <c r="S94"/>
  <c r="K94"/>
  <c r="Y93"/>
  <c r="W93"/>
  <c r="I93"/>
  <c r="G93"/>
  <c r="Y91"/>
  <c r="S91"/>
  <c r="Q91"/>
  <c r="K91"/>
  <c r="I91"/>
  <c r="Y89"/>
  <c r="S89"/>
  <c r="M89"/>
  <c r="I89"/>
  <c r="Y88"/>
  <c r="Q88"/>
  <c r="I88"/>
  <c r="O87"/>
  <c r="K87"/>
  <c r="S86"/>
  <c r="K86"/>
  <c r="Y99" i="5"/>
  <c r="I99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S96"/>
  <c r="K96"/>
  <c r="Y95"/>
  <c r="W95"/>
  <c r="I95"/>
  <c r="G95"/>
  <c r="Y93"/>
  <c r="S93"/>
  <c r="Q93"/>
  <c r="K93"/>
  <c r="I93"/>
  <c r="Y91"/>
  <c r="S91"/>
  <c r="M91"/>
  <c r="I91"/>
  <c r="Y90"/>
  <c r="Q90"/>
  <c r="I90"/>
  <c r="O89"/>
  <c r="K89"/>
  <c r="S88"/>
  <c r="K88"/>
  <c r="Y87"/>
  <c r="W87"/>
  <c r="I87"/>
  <c r="G87"/>
  <c r="Y98" i="2"/>
  <c r="X98"/>
  <c r="W98"/>
  <c r="W99" s="1"/>
  <c r="V98"/>
  <c r="U98"/>
  <c r="T98"/>
  <c r="S98"/>
  <c r="R98"/>
  <c r="Q98"/>
  <c r="P98"/>
  <c r="O98"/>
  <c r="O99" s="1"/>
  <c r="N98"/>
  <c r="M98"/>
  <c r="L98"/>
  <c r="K98"/>
  <c r="J98"/>
  <c r="I98"/>
  <c r="H98"/>
  <c r="G98"/>
  <c r="G99" s="1"/>
  <c r="F98"/>
  <c r="S96"/>
  <c r="K96"/>
  <c r="Y95"/>
  <c r="W95"/>
  <c r="I95"/>
  <c r="G95"/>
  <c r="Y93"/>
  <c r="S93"/>
  <c r="Q93"/>
  <c r="K93"/>
  <c r="I93"/>
  <c r="Y91"/>
  <c r="S91"/>
  <c r="M91"/>
  <c r="I91"/>
  <c r="Y90"/>
  <c r="Q90"/>
  <c r="I90"/>
  <c r="O89"/>
  <c r="K89"/>
  <c r="S88"/>
  <c r="K88"/>
  <c r="Y87"/>
  <c r="W87"/>
  <c r="I87"/>
  <c r="G87"/>
  <c r="H87" i="1"/>
  <c r="Q87"/>
  <c r="H89"/>
  <c r="Q89"/>
  <c r="H91"/>
  <c r="Q91"/>
  <c r="H93"/>
  <c r="Q93"/>
  <c r="H95"/>
  <c r="Q95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E95"/>
  <c r="E87"/>
  <c r="C2" i="6"/>
  <c r="F89" i="5" s="1"/>
  <c r="D2" i="6"/>
  <c r="G95" i="4" s="1"/>
  <c r="E2" i="6"/>
  <c r="H92" i="2" s="1"/>
  <c r="F2" i="6"/>
  <c r="I93" i="4" s="1"/>
  <c r="G2" i="6"/>
  <c r="H2"/>
  <c r="K91" i="4" s="1"/>
  <c r="I2" i="6"/>
  <c r="L94" i="4" s="1"/>
  <c r="J2" i="6"/>
  <c r="M89" i="4" s="1"/>
  <c r="K2" i="6"/>
  <c r="N94" i="5" s="1"/>
  <c r="L2" i="6"/>
  <c r="O95" i="4" s="1"/>
  <c r="M2" i="6"/>
  <c r="P92" i="5" s="1"/>
  <c r="N2" i="6"/>
  <c r="Q93" i="4" s="1"/>
  <c r="O2" i="6"/>
  <c r="P2"/>
  <c r="S91" i="4" s="1"/>
  <c r="Q2" i="6"/>
  <c r="T94" i="4" s="1"/>
  <c r="R2" i="6"/>
  <c r="U89" i="4" s="1"/>
  <c r="S2" i="6"/>
  <c r="V86" i="5" s="1"/>
  <c r="T2" i="6"/>
  <c r="W95" i="4" s="1"/>
  <c r="U2" i="6"/>
  <c r="X92" i="2" s="1"/>
  <c r="V2" i="6"/>
  <c r="Y93" i="4" s="1"/>
  <c r="B2" i="6"/>
  <c r="A2"/>
  <c r="N86" i="2" l="1"/>
  <c r="P87"/>
  <c r="V89"/>
  <c r="F94"/>
  <c r="V94"/>
  <c r="F86" i="5"/>
  <c r="E89" i="4"/>
  <c r="E96"/>
  <c r="E95"/>
  <c r="E92"/>
  <c r="E90"/>
  <c r="E88"/>
  <c r="E87"/>
  <c r="E95" i="3"/>
  <c r="E93"/>
  <c r="E92"/>
  <c r="E89"/>
  <c r="E87"/>
  <c r="E95" i="5"/>
  <c r="E94"/>
  <c r="E91"/>
  <c r="E89"/>
  <c r="E87"/>
  <c r="E86"/>
  <c r="E95" i="2"/>
  <c r="E94"/>
  <c r="E91"/>
  <c r="E89"/>
  <c r="E87"/>
  <c r="E86"/>
  <c r="E94" i="1"/>
  <c r="E91"/>
  <c r="E86"/>
  <c r="E99" i="2"/>
  <c r="X90" i="4"/>
  <c r="X96"/>
  <c r="X88"/>
  <c r="X93" i="3"/>
  <c r="X95" i="5"/>
  <c r="X87"/>
  <c r="X95" i="2"/>
  <c r="X87"/>
  <c r="X93" i="4"/>
  <c r="X90" i="3"/>
  <c r="V92" i="4"/>
  <c r="V95"/>
  <c r="V90"/>
  <c r="V87"/>
  <c r="V95" i="3"/>
  <c r="V92"/>
  <c r="V87"/>
  <c r="V94" i="5"/>
  <c r="R99" i="4"/>
  <c r="R95"/>
  <c r="R94"/>
  <c r="R91"/>
  <c r="R89"/>
  <c r="R87"/>
  <c r="R86"/>
  <c r="R96" i="3"/>
  <c r="R94"/>
  <c r="R92"/>
  <c r="R91"/>
  <c r="R88"/>
  <c r="R86"/>
  <c r="R96" i="5"/>
  <c r="R94"/>
  <c r="R93"/>
  <c r="R90"/>
  <c r="R88"/>
  <c r="R86"/>
  <c r="R96" i="2"/>
  <c r="R94"/>
  <c r="R93"/>
  <c r="R90"/>
  <c r="R88"/>
  <c r="R86"/>
  <c r="R87" i="1"/>
  <c r="R89"/>
  <c r="R91"/>
  <c r="R93"/>
  <c r="R95"/>
  <c r="R99" i="3"/>
  <c r="P90" i="4"/>
  <c r="P87" i="1"/>
  <c r="P89"/>
  <c r="P91"/>
  <c r="P93"/>
  <c r="P95"/>
  <c r="P96" i="4"/>
  <c r="P93"/>
  <c r="P88"/>
  <c r="P93" i="3"/>
  <c r="P90"/>
  <c r="P95" i="5"/>
  <c r="N92" i="4"/>
  <c r="N99"/>
  <c r="N90"/>
  <c r="N99" i="3"/>
  <c r="N95"/>
  <c r="N87"/>
  <c r="N89" i="5"/>
  <c r="N89" i="2"/>
  <c r="N95" i="4"/>
  <c r="N87"/>
  <c r="N92" i="3"/>
  <c r="J96" i="4"/>
  <c r="J95"/>
  <c r="J94"/>
  <c r="J91"/>
  <c r="J89"/>
  <c r="J87"/>
  <c r="J86"/>
  <c r="J96" i="3"/>
  <c r="J94"/>
  <c r="J92"/>
  <c r="J91"/>
  <c r="J88"/>
  <c r="J86"/>
  <c r="J96" i="5"/>
  <c r="J94"/>
  <c r="J93"/>
  <c r="J90"/>
  <c r="J88"/>
  <c r="J86"/>
  <c r="J96" i="2"/>
  <c r="J94"/>
  <c r="J93"/>
  <c r="J90"/>
  <c r="J88"/>
  <c r="J86"/>
  <c r="J99" i="4"/>
  <c r="J99" i="3"/>
  <c r="H90" i="4"/>
  <c r="H96"/>
  <c r="H88"/>
  <c r="H93" i="3"/>
  <c r="H95" i="5"/>
  <c r="H87"/>
  <c r="H95" i="2"/>
  <c r="H87"/>
  <c r="H93" i="4"/>
  <c r="H90" i="3"/>
  <c r="F92" i="4"/>
  <c r="F95"/>
  <c r="F90"/>
  <c r="F87"/>
  <c r="F95" i="3"/>
  <c r="F92"/>
  <c r="F87"/>
  <c r="E93" i="1"/>
  <c r="X95"/>
  <c r="J95"/>
  <c r="X93"/>
  <c r="J93"/>
  <c r="X91"/>
  <c r="J91"/>
  <c r="X89"/>
  <c r="J89"/>
  <c r="X87"/>
  <c r="J87"/>
  <c r="F86" i="2"/>
  <c r="V86"/>
  <c r="F89"/>
  <c r="P92"/>
  <c r="N94"/>
  <c r="P95"/>
  <c r="N86" i="5"/>
  <c r="P87"/>
  <c r="V89"/>
  <c r="H92"/>
  <c r="X92"/>
  <c r="F94"/>
  <c r="F99"/>
  <c r="N99"/>
  <c r="V99"/>
  <c r="Y95" i="1"/>
  <c r="I95"/>
  <c r="Y93"/>
  <c r="I93"/>
  <c r="Y91"/>
  <c r="I91"/>
  <c r="Y89"/>
  <c r="I89"/>
  <c r="Y87"/>
  <c r="I87"/>
  <c r="O87" i="2"/>
  <c r="Q87"/>
  <c r="G89"/>
  <c r="S89"/>
  <c r="W89"/>
  <c r="K91"/>
  <c r="Q91"/>
  <c r="U91"/>
  <c r="G92"/>
  <c r="O92"/>
  <c r="W92"/>
  <c r="G93"/>
  <c r="O93"/>
  <c r="W93"/>
  <c r="O95"/>
  <c r="Q95"/>
  <c r="H99"/>
  <c r="P99"/>
  <c r="X99"/>
  <c r="O87" i="5"/>
  <c r="Q87"/>
  <c r="G89"/>
  <c r="S89"/>
  <c r="W89"/>
  <c r="K91"/>
  <c r="Q91"/>
  <c r="U91"/>
  <c r="G92"/>
  <c r="O92"/>
  <c r="W92"/>
  <c r="G93"/>
  <c r="O93"/>
  <c r="W93"/>
  <c r="O95"/>
  <c r="Q95"/>
  <c r="G99"/>
  <c r="K99"/>
  <c r="O99"/>
  <c r="S99"/>
  <c r="W99"/>
  <c r="Q99"/>
  <c r="G87" i="3"/>
  <c r="S87"/>
  <c r="W87"/>
  <c r="K89"/>
  <c r="Q89"/>
  <c r="U89"/>
  <c r="G90"/>
  <c r="O90"/>
  <c r="W90"/>
  <c r="G91"/>
  <c r="O91"/>
  <c r="W91"/>
  <c r="O93"/>
  <c r="Q93"/>
  <c r="G95"/>
  <c r="S95"/>
  <c r="W95"/>
  <c r="E99"/>
  <c r="I99"/>
  <c r="K99"/>
  <c r="M99"/>
  <c r="Q99"/>
  <c r="S99"/>
  <c r="U99"/>
  <c r="Y99"/>
  <c r="G86" i="4"/>
  <c r="O86"/>
  <c r="W86"/>
  <c r="O88"/>
  <c r="Q88"/>
  <c r="G90"/>
  <c r="S90"/>
  <c r="W90"/>
  <c r="K92"/>
  <c r="Q92"/>
  <c r="U92"/>
  <c r="G93"/>
  <c r="O93"/>
  <c r="W93"/>
  <c r="G94"/>
  <c r="O94"/>
  <c r="W94"/>
  <c r="O96"/>
  <c r="Q96"/>
  <c r="K99"/>
  <c r="S99"/>
  <c r="L96" i="1"/>
  <c r="T94"/>
  <c r="L88" i="5"/>
  <c r="L96"/>
  <c r="T94" i="3"/>
  <c r="T89" i="4"/>
  <c r="L99"/>
  <c r="T99"/>
  <c r="U96" i="1"/>
  <c r="L91" i="2"/>
  <c r="U94"/>
  <c r="U99" i="5"/>
  <c r="L89" i="3"/>
  <c r="L99"/>
  <c r="U87" i="4"/>
  <c r="F96" i="1"/>
  <c r="V94"/>
  <c r="F92"/>
  <c r="V90"/>
  <c r="N90"/>
  <c r="V88"/>
  <c r="N88"/>
  <c r="F88"/>
  <c r="V86"/>
  <c r="N86"/>
  <c r="F86"/>
  <c r="L86" i="2"/>
  <c r="M89"/>
  <c r="U89"/>
  <c r="H90"/>
  <c r="P90"/>
  <c r="X90"/>
  <c r="F92"/>
  <c r="N92"/>
  <c r="V92"/>
  <c r="L94"/>
  <c r="T94"/>
  <c r="V99"/>
  <c r="L86" i="5"/>
  <c r="T86"/>
  <c r="M89"/>
  <c r="U89"/>
  <c r="H90"/>
  <c r="P90"/>
  <c r="X90"/>
  <c r="F92"/>
  <c r="N92"/>
  <c r="V92"/>
  <c r="L94"/>
  <c r="T94"/>
  <c r="M87" i="3"/>
  <c r="U87"/>
  <c r="H88"/>
  <c r="P88"/>
  <c r="X88"/>
  <c r="F90"/>
  <c r="N90"/>
  <c r="V90"/>
  <c r="L92"/>
  <c r="T92"/>
  <c r="M95"/>
  <c r="U95"/>
  <c r="H96"/>
  <c r="P96"/>
  <c r="X96"/>
  <c r="L87" i="4"/>
  <c r="T87"/>
  <c r="M90"/>
  <c r="U90"/>
  <c r="H91"/>
  <c r="P91"/>
  <c r="X91"/>
  <c r="F93"/>
  <c r="N93"/>
  <c r="V93"/>
  <c r="L95"/>
  <c r="T95"/>
  <c r="F99"/>
  <c r="E92" i="1"/>
  <c r="W99"/>
  <c r="O99"/>
  <c r="G99"/>
  <c r="W96"/>
  <c r="O96"/>
  <c r="G96"/>
  <c r="S95"/>
  <c r="K95"/>
  <c r="W94"/>
  <c r="O94"/>
  <c r="G94"/>
  <c r="S93"/>
  <c r="K93"/>
  <c r="W92"/>
  <c r="O92"/>
  <c r="G92"/>
  <c r="S91"/>
  <c r="K91"/>
  <c r="W90"/>
  <c r="O90"/>
  <c r="G90"/>
  <c r="S89"/>
  <c r="K89"/>
  <c r="W88"/>
  <c r="O88"/>
  <c r="G88"/>
  <c r="S87"/>
  <c r="K87"/>
  <c r="W86"/>
  <c r="O86"/>
  <c r="G86"/>
  <c r="K86" i="2"/>
  <c r="S86"/>
  <c r="F87"/>
  <c r="N87"/>
  <c r="V87"/>
  <c r="I88"/>
  <c r="Q88"/>
  <c r="Y88"/>
  <c r="L89"/>
  <c r="T89"/>
  <c r="G90"/>
  <c r="O90"/>
  <c r="W90"/>
  <c r="J91"/>
  <c r="R91"/>
  <c r="E92"/>
  <c r="M92"/>
  <c r="U92"/>
  <c r="H93"/>
  <c r="P93"/>
  <c r="X93"/>
  <c r="K94"/>
  <c r="S94"/>
  <c r="F95"/>
  <c r="N95"/>
  <c r="V95"/>
  <c r="I96"/>
  <c r="Q96"/>
  <c r="Y96"/>
  <c r="M99"/>
  <c r="U99"/>
  <c r="R99"/>
  <c r="K86" i="5"/>
  <c r="S86"/>
  <c r="F87"/>
  <c r="N87"/>
  <c r="V87"/>
  <c r="I88"/>
  <c r="Q88"/>
  <c r="Y88"/>
  <c r="L89"/>
  <c r="T89"/>
  <c r="G90"/>
  <c r="O90"/>
  <c r="W90"/>
  <c r="J91"/>
  <c r="R91"/>
  <c r="E92"/>
  <c r="M92"/>
  <c r="U92"/>
  <c r="H93"/>
  <c r="P93"/>
  <c r="X93"/>
  <c r="K94"/>
  <c r="S94"/>
  <c r="F95"/>
  <c r="N95"/>
  <c r="V95"/>
  <c r="I96"/>
  <c r="Q96"/>
  <c r="Y96"/>
  <c r="L99"/>
  <c r="T99"/>
  <c r="M99"/>
  <c r="I86" i="3"/>
  <c r="Q86"/>
  <c r="Y86"/>
  <c r="L87"/>
  <c r="T87"/>
  <c r="G88"/>
  <c r="O88"/>
  <c r="W88"/>
  <c r="J89"/>
  <c r="R89"/>
  <c r="E90"/>
  <c r="M90"/>
  <c r="U90"/>
  <c r="H91"/>
  <c r="P91"/>
  <c r="X91"/>
  <c r="K92"/>
  <c r="S92"/>
  <c r="F93"/>
  <c r="N93"/>
  <c r="V93"/>
  <c r="I94"/>
  <c r="Q94"/>
  <c r="Y94"/>
  <c r="L95"/>
  <c r="T95"/>
  <c r="G96"/>
  <c r="O96"/>
  <c r="W96"/>
  <c r="F99"/>
  <c r="H86" i="4"/>
  <c r="P86"/>
  <c r="X86"/>
  <c r="K87"/>
  <c r="S87"/>
  <c r="F88"/>
  <c r="N88"/>
  <c r="V88"/>
  <c r="I89"/>
  <c r="Q89"/>
  <c r="Y89"/>
  <c r="L90"/>
  <c r="T90"/>
  <c r="G91"/>
  <c r="O91"/>
  <c r="W91"/>
  <c r="J92"/>
  <c r="R92"/>
  <c r="E93"/>
  <c r="M93"/>
  <c r="U93"/>
  <c r="H94"/>
  <c r="P94"/>
  <c r="X94"/>
  <c r="K95"/>
  <c r="S95"/>
  <c r="F96"/>
  <c r="N96"/>
  <c r="V96"/>
  <c r="I99"/>
  <c r="Q99"/>
  <c r="Y99"/>
  <c r="L99" i="1"/>
  <c r="T96"/>
  <c r="L92"/>
  <c r="L88"/>
  <c r="T86"/>
  <c r="T96" i="2"/>
  <c r="T96" i="5"/>
  <c r="L86" i="3"/>
  <c r="L94"/>
  <c r="L89" i="4"/>
  <c r="U99" i="1"/>
  <c r="U94"/>
  <c r="M90"/>
  <c r="M88"/>
  <c r="U86"/>
  <c r="U86" i="2"/>
  <c r="M94"/>
  <c r="M86" i="5"/>
  <c r="L91"/>
  <c r="M94"/>
  <c r="N99" i="1"/>
  <c r="N94"/>
  <c r="F94"/>
  <c r="N92"/>
  <c r="F90"/>
  <c r="X99"/>
  <c r="P96"/>
  <c r="L95"/>
  <c r="T93"/>
  <c r="H92"/>
  <c r="X90"/>
  <c r="T89"/>
  <c r="P88"/>
  <c r="P84" s="1"/>
  <c r="L87"/>
  <c r="H86"/>
  <c r="P88" i="2"/>
  <c r="N90"/>
  <c r="L92"/>
  <c r="U95"/>
  <c r="H96"/>
  <c r="X96"/>
  <c r="N99"/>
  <c r="M87" i="5"/>
  <c r="X88"/>
  <c r="V90"/>
  <c r="M95"/>
  <c r="H96"/>
  <c r="X96"/>
  <c r="H86" i="3"/>
  <c r="F88"/>
  <c r="V88"/>
  <c r="T90"/>
  <c r="M93"/>
  <c r="U93"/>
  <c r="P94"/>
  <c r="F96"/>
  <c r="V96"/>
  <c r="M88" i="4"/>
  <c r="H89"/>
  <c r="X89"/>
  <c r="N91"/>
  <c r="P99"/>
  <c r="E90" i="1"/>
  <c r="Y99"/>
  <c r="Q99"/>
  <c r="I99"/>
  <c r="Y96"/>
  <c r="Q96"/>
  <c r="I96"/>
  <c r="U95"/>
  <c r="M95"/>
  <c r="Y94"/>
  <c r="Q94"/>
  <c r="I94"/>
  <c r="U93"/>
  <c r="M93"/>
  <c r="Y92"/>
  <c r="Q92"/>
  <c r="I92"/>
  <c r="U91"/>
  <c r="M91"/>
  <c r="Y90"/>
  <c r="Q90"/>
  <c r="I90"/>
  <c r="U89"/>
  <c r="M89"/>
  <c r="Y88"/>
  <c r="Y84" s="1"/>
  <c r="Q88"/>
  <c r="Q84" s="1"/>
  <c r="I88"/>
  <c r="I84" s="1"/>
  <c r="U87"/>
  <c r="M87"/>
  <c r="Y86"/>
  <c r="Q86"/>
  <c r="I86"/>
  <c r="I86" i="2"/>
  <c r="Q86"/>
  <c r="Y86"/>
  <c r="L87"/>
  <c r="T87"/>
  <c r="G88"/>
  <c r="O88"/>
  <c r="W88"/>
  <c r="J89"/>
  <c r="R89"/>
  <c r="E90"/>
  <c r="M90"/>
  <c r="U90"/>
  <c r="H91"/>
  <c r="P91"/>
  <c r="X91"/>
  <c r="K92"/>
  <c r="S92"/>
  <c r="F93"/>
  <c r="N93"/>
  <c r="V93"/>
  <c r="I94"/>
  <c r="Q94"/>
  <c r="Y94"/>
  <c r="L95"/>
  <c r="T95"/>
  <c r="G96"/>
  <c r="O96"/>
  <c r="W96"/>
  <c r="K99"/>
  <c r="S99"/>
  <c r="J99"/>
  <c r="I86" i="5"/>
  <c r="Q86"/>
  <c r="Y86"/>
  <c r="L87"/>
  <c r="T87"/>
  <c r="G88"/>
  <c r="O88"/>
  <c r="W88"/>
  <c r="J89"/>
  <c r="R89"/>
  <c r="E90"/>
  <c r="M90"/>
  <c r="U90"/>
  <c r="H91"/>
  <c r="P91"/>
  <c r="X91"/>
  <c r="K92"/>
  <c r="S92"/>
  <c r="F93"/>
  <c r="N93"/>
  <c r="V93"/>
  <c r="I94"/>
  <c r="Q94"/>
  <c r="Y94"/>
  <c r="L95"/>
  <c r="T95"/>
  <c r="G96"/>
  <c r="O96"/>
  <c r="W96"/>
  <c r="J99"/>
  <c r="R99"/>
  <c r="E99"/>
  <c r="G86" i="3"/>
  <c r="O86"/>
  <c r="W86"/>
  <c r="J87"/>
  <c r="R87"/>
  <c r="E88"/>
  <c r="M88"/>
  <c r="U88"/>
  <c r="H89"/>
  <c r="P89"/>
  <c r="X89"/>
  <c r="K90"/>
  <c r="S90"/>
  <c r="F91"/>
  <c r="N91"/>
  <c r="V91"/>
  <c r="I92"/>
  <c r="Q92"/>
  <c r="Y92"/>
  <c r="L93"/>
  <c r="T93"/>
  <c r="G94"/>
  <c r="O94"/>
  <c r="W94"/>
  <c r="J95"/>
  <c r="R95"/>
  <c r="E96"/>
  <c r="M96"/>
  <c r="U96"/>
  <c r="H99"/>
  <c r="P99"/>
  <c r="X99"/>
  <c r="F86" i="4"/>
  <c r="N86"/>
  <c r="V86"/>
  <c r="I87"/>
  <c r="Q87"/>
  <c r="Y87"/>
  <c r="L88"/>
  <c r="T88"/>
  <c r="G89"/>
  <c r="O89"/>
  <c r="W89"/>
  <c r="J90"/>
  <c r="R90"/>
  <c r="E91"/>
  <c r="M91"/>
  <c r="U91"/>
  <c r="H92"/>
  <c r="P92"/>
  <c r="X92"/>
  <c r="K93"/>
  <c r="S93"/>
  <c r="F94"/>
  <c r="N94"/>
  <c r="V94"/>
  <c r="I95"/>
  <c r="Q95"/>
  <c r="Y95"/>
  <c r="L96"/>
  <c r="T96"/>
  <c r="G99"/>
  <c r="O99"/>
  <c r="W99"/>
  <c r="T99" i="1"/>
  <c r="L94"/>
  <c r="T92"/>
  <c r="T90"/>
  <c r="T88"/>
  <c r="T84" s="1"/>
  <c r="L88" i="2"/>
  <c r="L96"/>
  <c r="T88" i="5"/>
  <c r="M96" i="1"/>
  <c r="M94"/>
  <c r="M92"/>
  <c r="U90"/>
  <c r="U88"/>
  <c r="U84" s="1"/>
  <c r="M86" i="2"/>
  <c r="L92" i="4"/>
  <c r="U95"/>
  <c r="F99" i="1"/>
  <c r="N96"/>
  <c r="V92"/>
  <c r="P99"/>
  <c r="X96"/>
  <c r="T95"/>
  <c r="X94"/>
  <c r="H94"/>
  <c r="X92"/>
  <c r="T91"/>
  <c r="P90"/>
  <c r="X88"/>
  <c r="X84" s="1"/>
  <c r="T87"/>
  <c r="P86"/>
  <c r="M87" i="2"/>
  <c r="H88"/>
  <c r="V90"/>
  <c r="M95"/>
  <c r="P96"/>
  <c r="T99"/>
  <c r="U87" i="5"/>
  <c r="P88"/>
  <c r="F90"/>
  <c r="N90"/>
  <c r="L92"/>
  <c r="T92"/>
  <c r="U95"/>
  <c r="P96"/>
  <c r="P86" i="3"/>
  <c r="X86"/>
  <c r="N88"/>
  <c r="L90"/>
  <c r="H94"/>
  <c r="X94"/>
  <c r="N96"/>
  <c r="U88" i="4"/>
  <c r="P89"/>
  <c r="F91"/>
  <c r="V91"/>
  <c r="L93"/>
  <c r="T93"/>
  <c r="M96"/>
  <c r="U96"/>
  <c r="H99"/>
  <c r="X99"/>
  <c r="E89" i="1"/>
  <c r="R99"/>
  <c r="J99"/>
  <c r="R96"/>
  <c r="J96"/>
  <c r="V95"/>
  <c r="N95"/>
  <c r="F95"/>
  <c r="R94"/>
  <c r="J94"/>
  <c r="V93"/>
  <c r="N93"/>
  <c r="F93"/>
  <c r="R92"/>
  <c r="J92"/>
  <c r="V91"/>
  <c r="N91"/>
  <c r="F91"/>
  <c r="R90"/>
  <c r="J90"/>
  <c r="V89"/>
  <c r="N89"/>
  <c r="F89"/>
  <c r="R88"/>
  <c r="R84" s="1"/>
  <c r="J88"/>
  <c r="J84" s="1"/>
  <c r="V87"/>
  <c r="N87"/>
  <c r="F87"/>
  <c r="R86"/>
  <c r="J86"/>
  <c r="H86" i="2"/>
  <c r="P86"/>
  <c r="X86"/>
  <c r="K87"/>
  <c r="S87"/>
  <c r="F88"/>
  <c r="N88"/>
  <c r="V88"/>
  <c r="I89"/>
  <c r="Q89"/>
  <c r="Y89"/>
  <c r="L90"/>
  <c r="T90"/>
  <c r="G91"/>
  <c r="O91"/>
  <c r="W91"/>
  <c r="J92"/>
  <c r="R92"/>
  <c r="E93"/>
  <c r="M93"/>
  <c r="U93"/>
  <c r="H94"/>
  <c r="P94"/>
  <c r="X94"/>
  <c r="K95"/>
  <c r="S95"/>
  <c r="F96"/>
  <c r="N96"/>
  <c r="V96"/>
  <c r="F99"/>
  <c r="H86" i="5"/>
  <c r="P86"/>
  <c r="X86"/>
  <c r="K87"/>
  <c r="S87"/>
  <c r="F88"/>
  <c r="N88"/>
  <c r="V88"/>
  <c r="I89"/>
  <c r="Q89"/>
  <c r="Y89"/>
  <c r="L90"/>
  <c r="T90"/>
  <c r="G91"/>
  <c r="O91"/>
  <c r="W91"/>
  <c r="J92"/>
  <c r="R92"/>
  <c r="E93"/>
  <c r="M93"/>
  <c r="U93"/>
  <c r="H94"/>
  <c r="P94"/>
  <c r="X94"/>
  <c r="K95"/>
  <c r="S95"/>
  <c r="F96"/>
  <c r="N96"/>
  <c r="V96"/>
  <c r="F86" i="3"/>
  <c r="N86"/>
  <c r="V86"/>
  <c r="I87"/>
  <c r="Q87"/>
  <c r="Y87"/>
  <c r="L88"/>
  <c r="T88"/>
  <c r="G89"/>
  <c r="O89"/>
  <c r="W89"/>
  <c r="J90"/>
  <c r="R90"/>
  <c r="E91"/>
  <c r="M91"/>
  <c r="U91"/>
  <c r="H92"/>
  <c r="P92"/>
  <c r="X92"/>
  <c r="K93"/>
  <c r="S93"/>
  <c r="F94"/>
  <c r="N94"/>
  <c r="V94"/>
  <c r="I95"/>
  <c r="Q95"/>
  <c r="Y95"/>
  <c r="L96"/>
  <c r="T96"/>
  <c r="G99"/>
  <c r="O99"/>
  <c r="W99"/>
  <c r="E86" i="4"/>
  <c r="M86"/>
  <c r="U86"/>
  <c r="H87"/>
  <c r="P87"/>
  <c r="X87"/>
  <c r="K88"/>
  <c r="S88"/>
  <c r="F89"/>
  <c r="N89"/>
  <c r="V89"/>
  <c r="I90"/>
  <c r="Q90"/>
  <c r="Y90"/>
  <c r="L91"/>
  <c r="T91"/>
  <c r="G92"/>
  <c r="O92"/>
  <c r="W92"/>
  <c r="J93"/>
  <c r="R93"/>
  <c r="E94"/>
  <c r="M94"/>
  <c r="U94"/>
  <c r="H95"/>
  <c r="P95"/>
  <c r="X95"/>
  <c r="K96"/>
  <c r="S96"/>
  <c r="V99"/>
  <c r="L90" i="1"/>
  <c r="L86"/>
  <c r="T88" i="2"/>
  <c r="T86" i="3"/>
  <c r="M99" i="1"/>
  <c r="U92"/>
  <c r="M86"/>
  <c r="T91" i="2"/>
  <c r="U86" i="5"/>
  <c r="T91"/>
  <c r="U94"/>
  <c r="T89" i="3"/>
  <c r="M92"/>
  <c r="U92"/>
  <c r="T99"/>
  <c r="M87" i="4"/>
  <c r="T92"/>
  <c r="M95"/>
  <c r="V99" i="1"/>
  <c r="V96"/>
  <c r="T86" i="2"/>
  <c r="H99" i="1"/>
  <c r="H96"/>
  <c r="P94"/>
  <c r="L93"/>
  <c r="P92"/>
  <c r="L91"/>
  <c r="H90"/>
  <c r="L89"/>
  <c r="H88"/>
  <c r="H84" s="1"/>
  <c r="X86"/>
  <c r="U87" i="2"/>
  <c r="X88"/>
  <c r="F90"/>
  <c r="T92"/>
  <c r="L99"/>
  <c r="H88" i="5"/>
  <c r="E88" i="1"/>
  <c r="E84" s="1"/>
  <c r="E96"/>
  <c r="S99"/>
  <c r="K99"/>
  <c r="S96"/>
  <c r="K96"/>
  <c r="W95"/>
  <c r="O95"/>
  <c r="G95"/>
  <c r="S94"/>
  <c r="K94"/>
  <c r="W93"/>
  <c r="O93"/>
  <c r="G93"/>
  <c r="S92"/>
  <c r="K92"/>
  <c r="W91"/>
  <c r="O91"/>
  <c r="G91"/>
  <c r="S90"/>
  <c r="K90"/>
  <c r="W89"/>
  <c r="O89"/>
  <c r="G89"/>
  <c r="S88"/>
  <c r="S84" s="1"/>
  <c r="K88"/>
  <c r="K84" s="1"/>
  <c r="W87"/>
  <c r="O87"/>
  <c r="G87"/>
  <c r="S86"/>
  <c r="K86"/>
  <c r="G86" i="2"/>
  <c r="O86"/>
  <c r="W86"/>
  <c r="J87"/>
  <c r="R87"/>
  <c r="E88"/>
  <c r="M88"/>
  <c r="U88"/>
  <c r="H89"/>
  <c r="P89"/>
  <c r="X89"/>
  <c r="K90"/>
  <c r="S90"/>
  <c r="F91"/>
  <c r="N91"/>
  <c r="V91"/>
  <c r="I92"/>
  <c r="Q92"/>
  <c r="Y92"/>
  <c r="L93"/>
  <c r="T93"/>
  <c r="G94"/>
  <c r="O94"/>
  <c r="W94"/>
  <c r="J95"/>
  <c r="R95"/>
  <c r="E96"/>
  <c r="M96"/>
  <c r="U96"/>
  <c r="I99"/>
  <c r="Q99"/>
  <c r="Y99"/>
  <c r="G86" i="5"/>
  <c r="O86"/>
  <c r="W86"/>
  <c r="J87"/>
  <c r="R87"/>
  <c r="E88"/>
  <c r="M88"/>
  <c r="U88"/>
  <c r="H89"/>
  <c r="P89"/>
  <c r="X89"/>
  <c r="K90"/>
  <c r="S90"/>
  <c r="F91"/>
  <c r="N91"/>
  <c r="V91"/>
  <c r="I92"/>
  <c r="Q92"/>
  <c r="Y92"/>
  <c r="L93"/>
  <c r="T93"/>
  <c r="G94"/>
  <c r="O94"/>
  <c r="W94"/>
  <c r="J95"/>
  <c r="R95"/>
  <c r="E96"/>
  <c r="M96"/>
  <c r="U96"/>
  <c r="H99"/>
  <c r="P99"/>
  <c r="X99"/>
  <c r="E86" i="3"/>
  <c r="M86"/>
  <c r="U86"/>
  <c r="H87"/>
  <c r="P87"/>
  <c r="X87"/>
  <c r="K88"/>
  <c r="S88"/>
  <c r="F89"/>
  <c r="N89"/>
  <c r="V89"/>
  <c r="I90"/>
  <c r="Q90"/>
  <c r="Y90"/>
  <c r="L91"/>
  <c r="T91"/>
  <c r="G92"/>
  <c r="O92"/>
  <c r="W92"/>
  <c r="J93"/>
  <c r="R93"/>
  <c r="E94"/>
  <c r="M94"/>
  <c r="U94"/>
  <c r="H95"/>
  <c r="P95"/>
  <c r="X95"/>
  <c r="K96"/>
  <c r="S96"/>
  <c r="V99"/>
  <c r="L86" i="4"/>
  <c r="T86"/>
  <c r="G87"/>
  <c r="O87"/>
  <c r="W87"/>
  <c r="J88"/>
  <c r="R88"/>
  <c r="R96"/>
  <c r="E99"/>
  <c r="M99"/>
  <c r="U99"/>
  <c r="M84" i="1" l="1"/>
  <c r="L84"/>
  <c r="O84"/>
  <c r="N84"/>
  <c r="G84"/>
  <c r="W84"/>
  <c r="F84"/>
  <c r="V84"/>
  <c r="G128"/>
  <c r="K128"/>
  <c r="O128"/>
  <c r="S128"/>
  <c r="W128"/>
  <c r="F127"/>
  <c r="F128" s="1"/>
  <c r="G127"/>
  <c r="H127"/>
  <c r="H128" s="1"/>
  <c r="I127"/>
  <c r="I128" s="1"/>
  <c r="J127"/>
  <c r="J128" s="1"/>
  <c r="K127"/>
  <c r="L127"/>
  <c r="L128" s="1"/>
  <c r="M127"/>
  <c r="M128" s="1"/>
  <c r="N127"/>
  <c r="N128" s="1"/>
  <c r="O127"/>
  <c r="P127"/>
  <c r="P128" s="1"/>
  <c r="Q127"/>
  <c r="Q128" s="1"/>
  <c r="R127"/>
  <c r="R128" s="1"/>
  <c r="S127"/>
  <c r="T127"/>
  <c r="T128" s="1"/>
  <c r="U127"/>
  <c r="U128" s="1"/>
  <c r="V127"/>
  <c r="V128" s="1"/>
  <c r="W127"/>
  <c r="X127"/>
  <c r="X128" s="1"/>
  <c r="E127"/>
  <c r="E128"/>
  <c r="V82" i="4" l="1"/>
  <c r="U82"/>
  <c r="T82"/>
  <c r="S82"/>
  <c r="R82"/>
  <c r="Q82"/>
  <c r="P82"/>
  <c r="O82"/>
  <c r="N82"/>
  <c r="M82"/>
  <c r="L82"/>
  <c r="K82"/>
  <c r="J82"/>
  <c r="I82"/>
  <c r="H82"/>
  <c r="G82"/>
  <c r="F82"/>
  <c r="E82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V9"/>
  <c r="U9"/>
  <c r="T9"/>
  <c r="S9"/>
  <c r="R9"/>
  <c r="Q9"/>
  <c r="P9"/>
  <c r="O9"/>
  <c r="N9"/>
  <c r="M9"/>
  <c r="L9"/>
  <c r="K9"/>
  <c r="J9"/>
  <c r="I9"/>
  <c r="H9"/>
  <c r="G9"/>
  <c r="F9"/>
  <c r="E9"/>
  <c r="V8"/>
  <c r="U8"/>
  <c r="T8"/>
  <c r="S8"/>
  <c r="R8"/>
  <c r="Q8"/>
  <c r="P8"/>
  <c r="O8"/>
  <c r="N8"/>
  <c r="M8"/>
  <c r="L8"/>
  <c r="K8"/>
  <c r="J8"/>
  <c r="I8"/>
  <c r="H8"/>
  <c r="G8"/>
  <c r="F8"/>
  <c r="E8"/>
  <c r="V7"/>
  <c r="U7"/>
  <c r="T7"/>
  <c r="S7"/>
  <c r="R7"/>
  <c r="Q7"/>
  <c r="P7"/>
  <c r="O7"/>
  <c r="N7"/>
  <c r="M7"/>
  <c r="L7"/>
  <c r="K7"/>
  <c r="J7"/>
  <c r="I7"/>
  <c r="H7"/>
  <c r="G7"/>
  <c r="F7"/>
  <c r="E7"/>
  <c r="V6"/>
  <c r="U6"/>
  <c r="T6"/>
  <c r="S6"/>
  <c r="R6"/>
  <c r="Q6"/>
  <c r="P6"/>
  <c r="O6"/>
  <c r="N6"/>
  <c r="M6"/>
  <c r="L6"/>
  <c r="K6"/>
  <c r="J6"/>
  <c r="I6"/>
  <c r="H6"/>
  <c r="G6"/>
  <c r="F6"/>
  <c r="E6"/>
  <c r="V5"/>
  <c r="U5"/>
  <c r="T5"/>
  <c r="S5"/>
  <c r="R5"/>
  <c r="Q5"/>
  <c r="P5"/>
  <c r="O5"/>
  <c r="N5"/>
  <c r="M5"/>
  <c r="L5"/>
  <c r="K5"/>
  <c r="J5"/>
  <c r="I5"/>
  <c r="H5"/>
  <c r="G5"/>
  <c r="F5"/>
  <c r="E5"/>
  <c r="V4"/>
  <c r="U4"/>
  <c r="T4"/>
  <c r="S4"/>
  <c r="R4"/>
  <c r="Q4"/>
  <c r="P4"/>
  <c r="O4"/>
  <c r="N4"/>
  <c r="M4"/>
  <c r="L4"/>
  <c r="K4"/>
  <c r="J4"/>
  <c r="I4"/>
  <c r="H4"/>
  <c r="G4"/>
  <c r="F4"/>
  <c r="E4"/>
  <c r="X127"/>
  <c r="Y127" s="1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V82" i="3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10"/>
  <c r="E9"/>
  <c r="E8"/>
  <c r="E7"/>
  <c r="E6"/>
  <c r="E5"/>
  <c r="E4"/>
  <c r="E80"/>
  <c r="E75"/>
  <c r="E76"/>
  <c r="E77"/>
  <c r="E78"/>
  <c r="E79"/>
  <c r="E81"/>
  <c r="E82"/>
  <c r="E68"/>
  <c r="E69"/>
  <c r="E70"/>
  <c r="E71"/>
  <c r="E72"/>
  <c r="E73"/>
  <c r="E74"/>
  <c r="E60"/>
  <c r="E61"/>
  <c r="E62"/>
  <c r="E63"/>
  <c r="E64"/>
  <c r="E65"/>
  <c r="E66"/>
  <c r="E67"/>
  <c r="E51"/>
  <c r="E52"/>
  <c r="E53"/>
  <c r="E54"/>
  <c r="E55"/>
  <c r="E56"/>
  <c r="E57"/>
  <c r="E58"/>
  <c r="E59"/>
  <c r="E36"/>
  <c r="E37"/>
  <c r="E38"/>
  <c r="E39"/>
  <c r="E40"/>
  <c r="E41"/>
  <c r="E42"/>
  <c r="E43"/>
  <c r="E44"/>
  <c r="E45"/>
  <c r="E46"/>
  <c r="E47"/>
  <c r="E48"/>
  <c r="E49"/>
  <c r="E50"/>
  <c r="E29"/>
  <c r="E30"/>
  <c r="E31"/>
  <c r="E32"/>
  <c r="E33"/>
  <c r="E34"/>
  <c r="E35"/>
  <c r="E22"/>
  <c r="E23"/>
  <c r="E24"/>
  <c r="E25"/>
  <c r="E26"/>
  <c r="E27"/>
  <c r="E28"/>
  <c r="E17"/>
  <c r="E18"/>
  <c r="E19"/>
  <c r="E20"/>
  <c r="E21"/>
  <c r="E12"/>
  <c r="E13"/>
  <c r="E14"/>
  <c r="E15"/>
  <c r="E16"/>
  <c r="E11"/>
  <c r="X127" i="5"/>
  <c r="Y127" s="1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 i="3" l="1"/>
  <c r="F127"/>
  <c r="H127"/>
  <c r="J127"/>
  <c r="L127"/>
  <c r="N127"/>
  <c r="P127"/>
  <c r="R127"/>
  <c r="T127"/>
  <c r="V127"/>
  <c r="X127"/>
  <c r="G127"/>
  <c r="I127"/>
  <c r="K127"/>
  <c r="M127"/>
  <c r="O127"/>
  <c r="Q127"/>
  <c r="S127"/>
  <c r="U127"/>
  <c r="W127"/>
  <c r="F127" i="4"/>
  <c r="X127" i="2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Y127" i="1"/>
  <c r="E98"/>
  <c r="E99" s="1"/>
  <c r="Y127" i="2" l="1"/>
</calcChain>
</file>

<file path=xl/sharedStrings.xml><?xml version="1.0" encoding="utf-8"?>
<sst xmlns="http://schemas.openxmlformats.org/spreadsheetml/2006/main" count="1667" uniqueCount="192">
  <si>
    <t>Índice</t>
  </si>
  <si>
    <t>Sec 2010. Base 2010. Millones de euros.</t>
  </si>
  <si>
    <t>2014(p)</t>
  </si>
  <si>
    <t>http://www.igae.pap.minhap.gob.es/sitios/igae/es-ES/ContabilidadNacional/infadmPublicas/Paginas/iacogof.aspx</t>
  </si>
  <si>
    <t>01</t>
  </si>
  <si>
    <t xml:space="preserve">Servicios públicos generales </t>
  </si>
  <si>
    <t>01.1</t>
  </si>
  <si>
    <t>Órganos ejecutivos y legislativos, asuntos financieros fiscales, asuntos externos</t>
  </si>
  <si>
    <t>01.2</t>
  </si>
  <si>
    <t>Ayuda económica extranjera</t>
  </si>
  <si>
    <t>01.3</t>
  </si>
  <si>
    <t>Servicios generales</t>
  </si>
  <si>
    <t>01.4</t>
  </si>
  <si>
    <t>Investigación básica</t>
  </si>
  <si>
    <t>01.5</t>
  </si>
  <si>
    <t>I+D en relación con los servicios públicos generales</t>
  </si>
  <si>
    <t>01.6</t>
  </si>
  <si>
    <t>Servicios públicos generales n.e.c.</t>
  </si>
  <si>
    <t>01.7</t>
  </si>
  <si>
    <t>Transacciones de la deuda pública</t>
  </si>
  <si>
    <t>01.8</t>
  </si>
  <si>
    <t>Transferencias de carácter general entre distintos niveles de gobierno</t>
  </si>
  <si>
    <t>02</t>
  </si>
  <si>
    <t>Defensa</t>
  </si>
  <si>
    <t>01. Servicios generales de las Administraciones Públicas</t>
  </si>
  <si>
    <t>Total 01</t>
  </si>
  <si>
    <t>02.1</t>
  </si>
  <si>
    <t>Defensa militar</t>
  </si>
  <si>
    <t>02.2</t>
  </si>
  <si>
    <t>Defensa civil</t>
  </si>
  <si>
    <t>02.3</t>
  </si>
  <si>
    <t>Ayuda militar en el extranjero</t>
  </si>
  <si>
    <t>02.4</t>
  </si>
  <si>
    <t>I+D Defensa</t>
  </si>
  <si>
    <t>02.5</t>
  </si>
  <si>
    <t>Defensa n.e.c.</t>
  </si>
  <si>
    <t>03</t>
  </si>
  <si>
    <t>Orden público y seguridad</t>
  </si>
  <si>
    <t>02. Defensa</t>
  </si>
  <si>
    <t>Total 02</t>
  </si>
  <si>
    <t>03.1</t>
  </si>
  <si>
    <t>Servicios de policía</t>
  </si>
  <si>
    <t>03.2</t>
  </si>
  <si>
    <t>Servicios de protección contra incendios</t>
  </si>
  <si>
    <t>03.3</t>
  </si>
  <si>
    <t>Tribunales de justicia</t>
  </si>
  <si>
    <t>03.4</t>
  </si>
  <si>
    <t>Prisiones</t>
  </si>
  <si>
    <t>03.5</t>
  </si>
  <si>
    <t>I+D en orden público y seguridad</t>
  </si>
  <si>
    <t>03.6</t>
  </si>
  <si>
    <t>Orden público y seguridad n.e.c.</t>
  </si>
  <si>
    <t xml:space="preserve">04 </t>
  </si>
  <si>
    <t>Asuntos económicos</t>
  </si>
  <si>
    <t>03. Orden público y seguridad</t>
  </si>
  <si>
    <t>Total 03</t>
  </si>
  <si>
    <t>04.1</t>
  </si>
  <si>
    <t>Asuntos generales de economía, comerciales y laborales</t>
  </si>
  <si>
    <t>04.2</t>
  </si>
  <si>
    <t>Agricultura, silvicultura, pesca y caza</t>
  </si>
  <si>
    <t>04.3</t>
  </si>
  <si>
    <t>Combustible y energía</t>
  </si>
  <si>
    <t>04.4</t>
  </si>
  <si>
    <t>Minas, fabricación y construcción</t>
  </si>
  <si>
    <t>04.5</t>
  </si>
  <si>
    <t xml:space="preserve">Transporte </t>
  </si>
  <si>
    <t>04.6</t>
  </si>
  <si>
    <t>Comunicación</t>
  </si>
  <si>
    <t>04.7</t>
  </si>
  <si>
    <t>Otras industrias</t>
  </si>
  <si>
    <t>04.8</t>
  </si>
  <si>
    <t>I+D en asuntos económicos</t>
  </si>
  <si>
    <t>04.9</t>
  </si>
  <si>
    <t>Asuntos económicos n.e.c.</t>
  </si>
  <si>
    <t>05</t>
  </si>
  <si>
    <t>Protección del medio ambiente</t>
  </si>
  <si>
    <t>04. Asuntos económicos</t>
  </si>
  <si>
    <t>Total 04</t>
  </si>
  <si>
    <t>05.1</t>
  </si>
  <si>
    <t>Gestión de los residuos</t>
  </si>
  <si>
    <t>05.2</t>
  </si>
  <si>
    <t>Gestión de las aguas residuales</t>
  </si>
  <si>
    <t>05.3</t>
  </si>
  <si>
    <t>Reducción de la contaminación</t>
  </si>
  <si>
    <t>05.4</t>
  </si>
  <si>
    <t>Protección de la diversidad y del paisaje</t>
  </si>
  <si>
    <t>05.5</t>
  </si>
  <si>
    <t>I+D en protección ambiental</t>
  </si>
  <si>
    <t>05.6</t>
  </si>
  <si>
    <t>Protección ambiental n.e.c.</t>
  </si>
  <si>
    <t>06</t>
  </si>
  <si>
    <t xml:space="preserve"> Vivienda y servicios comunitarios</t>
  </si>
  <si>
    <t>05. Protección del medio ambiente</t>
  </si>
  <si>
    <t>Total 05</t>
  </si>
  <si>
    <t>06.1</t>
  </si>
  <si>
    <t>Desarrollo de la comunidad</t>
  </si>
  <si>
    <t>06.2</t>
  </si>
  <si>
    <t>Desarrollo de la vivienda</t>
  </si>
  <si>
    <t>06.3</t>
  </si>
  <si>
    <t>Abastecimiento de agua</t>
  </si>
  <si>
    <t>06.4</t>
  </si>
  <si>
    <t>Alumbrado público</t>
  </si>
  <si>
    <t>06.5</t>
  </si>
  <si>
    <t>I+D en servicios a la comunidad y la vivienda</t>
  </si>
  <si>
    <t>06.6</t>
  </si>
  <si>
    <t>Servicios de la comunidad y la vivienda n.e.c.</t>
  </si>
  <si>
    <t>07</t>
  </si>
  <si>
    <t>Salud</t>
  </si>
  <si>
    <t>06. Vivienda y servicios comunitarios</t>
  </si>
  <si>
    <t>Total 06</t>
  </si>
  <si>
    <t>07.1</t>
  </si>
  <si>
    <t>Equipo, instrumental y productos médicos</t>
  </si>
  <si>
    <t>07.2</t>
  </si>
  <si>
    <t>Servicios a pacientes externos</t>
  </si>
  <si>
    <t>Servicios a pacientes externos y Servicios hospitalarios</t>
  </si>
  <si>
    <t>07.2+07.3</t>
  </si>
  <si>
    <t>07.3</t>
  </si>
  <si>
    <t>Servicios hospitalarios</t>
  </si>
  <si>
    <t>Servicios de salud pública</t>
  </si>
  <si>
    <t>07.4</t>
  </si>
  <si>
    <t>I+D en salud</t>
  </si>
  <si>
    <t>07.5</t>
  </si>
  <si>
    <t>Salud n.e.c.</t>
  </si>
  <si>
    <t>07.6</t>
  </si>
  <si>
    <t>07.Salud</t>
  </si>
  <si>
    <t>Total 07</t>
  </si>
  <si>
    <t>08</t>
  </si>
  <si>
    <t>Ocio, cultura y religión</t>
  </si>
  <si>
    <t>Servicios deportivos y de ocio</t>
  </si>
  <si>
    <t>08.1</t>
  </si>
  <si>
    <t>Servicios culturales</t>
  </si>
  <si>
    <t>08.2</t>
  </si>
  <si>
    <t>Servicios de edición y radiofusión</t>
  </si>
  <si>
    <t>08.3</t>
  </si>
  <si>
    <t>Servicios religiosos y otros servicios comunitarios</t>
  </si>
  <si>
    <t>08.4</t>
  </si>
  <si>
    <t>I+D en ocio, cultura y religión</t>
  </si>
  <si>
    <t>08.5</t>
  </si>
  <si>
    <t>Ocio, cultura y religión n.e.c.</t>
  </si>
  <si>
    <t>08.6</t>
  </si>
  <si>
    <t>08. Ocio, cultura y religión</t>
  </si>
  <si>
    <t>Total 08</t>
  </si>
  <si>
    <t>09</t>
  </si>
  <si>
    <t>Educación</t>
  </si>
  <si>
    <t>Educación prescolar y primaria</t>
  </si>
  <si>
    <t>09.1</t>
  </si>
  <si>
    <t>Educación SECUNDARIA</t>
  </si>
  <si>
    <t>09.2</t>
  </si>
  <si>
    <t>Educación postsecundaria, no terciaria</t>
  </si>
  <si>
    <t>09.3</t>
  </si>
  <si>
    <t>Educación de tercer ciclo</t>
  </si>
  <si>
    <t>09.4</t>
  </si>
  <si>
    <t>Educación no reglada por niveles</t>
  </si>
  <si>
    <t>09.5</t>
  </si>
  <si>
    <t>Servicios complementarios a la educación</t>
  </si>
  <si>
    <t>09.6</t>
  </si>
  <si>
    <t>I+D en educación</t>
  </si>
  <si>
    <t>09.7</t>
  </si>
  <si>
    <t>Educación n.e.c.</t>
  </si>
  <si>
    <t>09.8</t>
  </si>
  <si>
    <t>09. Educación</t>
  </si>
  <si>
    <t>Total 09</t>
  </si>
  <si>
    <t>10</t>
  </si>
  <si>
    <t>Protección social</t>
  </si>
  <si>
    <t>Enfermedad e incapacidad</t>
  </si>
  <si>
    <t>10.1</t>
  </si>
  <si>
    <t>Vejez</t>
  </si>
  <si>
    <t>10.2</t>
  </si>
  <si>
    <t>Supervivientes</t>
  </si>
  <si>
    <t>10.3</t>
  </si>
  <si>
    <t>Familia y niños</t>
  </si>
  <si>
    <t>10.4</t>
  </si>
  <si>
    <t>Desempleo</t>
  </si>
  <si>
    <t>10.5</t>
  </si>
  <si>
    <t>Vivienda</t>
  </si>
  <si>
    <t>10.6</t>
  </si>
  <si>
    <t>Exclusión social n.e.c.</t>
  </si>
  <si>
    <t>10.7</t>
  </si>
  <si>
    <t>I+D en protección social</t>
  </si>
  <si>
    <t>10.8</t>
  </si>
  <si>
    <t>Protección social n.e.c.</t>
  </si>
  <si>
    <t>10.9</t>
  </si>
  <si>
    <t>10. Protección social</t>
  </si>
  <si>
    <t>Total 10</t>
  </si>
  <si>
    <t>TOTAL  EMPLEOS NO FINANCIEROS (M €)</t>
  </si>
  <si>
    <t>TOTAL  EMPLEOS NO FINANCIEROS (% PIB)</t>
  </si>
  <si>
    <t>Gasto social (M €)</t>
  </si>
  <si>
    <t>Gasto social (% PIB)</t>
  </si>
  <si>
    <t>I+D</t>
  </si>
  <si>
    <t>http://www.igae.pap.minhap.gob.es/sitios/igae/es-ES/ContabilidadNacional/infadmPublicas/Paginas/administracionespublicas.aspx</t>
  </si>
  <si>
    <t xml:space="preserve"> </t>
  </si>
  <si>
    <t>2015(p)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</si>
</sst>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6"/>
      <color rgb="FF0000FF"/>
      <name val="Univers"/>
      <family val="2"/>
    </font>
    <font>
      <b/>
      <sz val="14"/>
      <name val="Univers (W1)"/>
      <family val="2"/>
    </font>
    <font>
      <b/>
      <sz val="12"/>
      <color rgb="FF0000FF"/>
      <name val="Univers"/>
      <family val="2"/>
    </font>
    <font>
      <sz val="10"/>
      <color rgb="FF0000FF"/>
      <name val="Univers"/>
      <family val="2"/>
    </font>
    <font>
      <b/>
      <u/>
      <sz val="10"/>
      <color rgb="FF0000FF"/>
      <name val="Arial"/>
      <family val="2"/>
    </font>
    <font>
      <sz val="11"/>
      <color theme="1" tint="0.34998626667073579"/>
      <name val="Univers"/>
      <family val="2"/>
    </font>
    <font>
      <sz val="11"/>
      <color rgb="FF0000FF"/>
      <name val="Univers"/>
      <family val="2"/>
    </font>
    <font>
      <u/>
      <sz val="11"/>
      <color rgb="FF0000FF"/>
      <name val="Arial"/>
      <family val="2"/>
    </font>
    <font>
      <sz val="11"/>
      <name val="Univers"/>
      <family val="2"/>
    </font>
    <font>
      <b/>
      <sz val="11"/>
      <color theme="1" tint="0.34998626667073579"/>
      <name val="Univers"/>
      <family val="2"/>
    </font>
    <font>
      <b/>
      <sz val="11"/>
      <name val="Univers"/>
      <family val="2"/>
    </font>
    <font>
      <b/>
      <sz val="11"/>
      <color rgb="FF0000FF"/>
      <name val="Univers"/>
      <family val="2"/>
    </font>
    <font>
      <b/>
      <sz val="11"/>
      <name val="Univers"/>
    </font>
    <font>
      <sz val="11"/>
      <name val="Univers"/>
    </font>
    <font>
      <b/>
      <sz val="12"/>
      <name val="Univers"/>
      <family val="2"/>
    </font>
    <font>
      <sz val="10"/>
      <name val="Arial"/>
      <family val="2"/>
    </font>
    <font>
      <b/>
      <i/>
      <sz val="12"/>
      <name val="Univers (W1)"/>
    </font>
    <font>
      <sz val="9"/>
      <name val="Univers (W1)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</cellStyleXfs>
  <cellXfs count="67">
    <xf numFmtId="0" fontId="0" fillId="0" borderId="0" xfId="0"/>
    <xf numFmtId="0" fontId="4" fillId="0" borderId="0" xfId="2" applyFont="1" applyAlignment="1"/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/>
    <xf numFmtId="0" fontId="8" fillId="0" borderId="0" xfId="2" applyFont="1" applyAlignment="1"/>
    <xf numFmtId="0" fontId="9" fillId="0" borderId="0" xfId="0" quotePrefix="1" applyFont="1" applyFill="1" applyAlignment="1">
      <alignment horizontal="left" vertical="center" indent="3"/>
    </xf>
    <xf numFmtId="0" fontId="9" fillId="0" borderId="0" xfId="0" quotePrefix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2" applyFont="1" applyAlignment="1"/>
    <xf numFmtId="0" fontId="9" fillId="0" borderId="0" xfId="0" quotePrefix="1" applyFont="1" applyFill="1" applyBorder="1" applyAlignment="1">
      <alignment horizontal="left" vertical="center" indent="3"/>
    </xf>
    <xf numFmtId="0" fontId="9" fillId="0" borderId="0" xfId="0" quotePrefix="1" applyFont="1" applyAlignment="1">
      <alignment horizontal="left" vertical="center"/>
    </xf>
    <xf numFmtId="3" fontId="12" fillId="2" borderId="1" xfId="0" quotePrefix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3" fontId="12" fillId="2" borderId="0" xfId="0" quotePrefix="1" applyNumberFormat="1" applyFont="1" applyFill="1" applyBorder="1" applyAlignment="1" applyProtection="1">
      <alignment horizontal="right" vertical="center" wrapText="1"/>
    </xf>
    <xf numFmtId="0" fontId="13" fillId="0" borderId="0" xfId="0" quotePrefix="1" applyFont="1" applyFill="1" applyAlignment="1">
      <alignment horizontal="left" vertical="center" indent="3"/>
    </xf>
    <xf numFmtId="0" fontId="13" fillId="0" borderId="0" xfId="0" applyFont="1" applyFill="1" applyAlignment="1">
      <alignment vertical="center"/>
    </xf>
    <xf numFmtId="3" fontId="14" fillId="3" borderId="2" xfId="0" quotePrefix="1" applyNumberFormat="1" applyFont="1" applyFill="1" applyBorder="1" applyAlignment="1" applyProtection="1">
      <alignment horizontal="right" vertical="center" wrapText="1"/>
    </xf>
    <xf numFmtId="0" fontId="2" fillId="0" borderId="0" xfId="0" applyFont="1"/>
    <xf numFmtId="0" fontId="9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3" fillId="0" borderId="0" xfId="0" quotePrefix="1" applyFont="1" applyFill="1" applyAlignment="1">
      <alignment horizontal="left" vertical="center" wrapText="1" indent="3"/>
    </xf>
    <xf numFmtId="3" fontId="14" fillId="3" borderId="3" xfId="0" quotePrefix="1" applyNumberFormat="1" applyFont="1" applyFill="1" applyBorder="1" applyAlignment="1" applyProtection="1">
      <alignment horizontal="right" vertical="center" wrapText="1"/>
    </xf>
    <xf numFmtId="0" fontId="9" fillId="0" borderId="0" xfId="0" quotePrefix="1" applyFont="1" applyFill="1" applyBorder="1" applyAlignment="1">
      <alignment horizontal="left" indent="3"/>
    </xf>
    <xf numFmtId="0" fontId="13" fillId="0" borderId="0" xfId="0" quotePrefix="1" applyFont="1" applyFill="1" applyBorder="1" applyAlignment="1">
      <alignment horizontal="left" vertical="center" indent="3"/>
    </xf>
    <xf numFmtId="0" fontId="13" fillId="0" borderId="0" xfId="0" quotePrefix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indent="3"/>
    </xf>
    <xf numFmtId="0" fontId="13" fillId="0" borderId="0" xfId="0" applyFont="1" applyFill="1" applyAlignment="1">
      <alignment horizontal="left" vertical="center" indent="3"/>
    </xf>
    <xf numFmtId="0" fontId="13" fillId="0" borderId="0" xfId="0" quotePrefix="1" applyFont="1" applyFill="1" applyAlignment="1">
      <alignment horizontal="left" vertical="center"/>
    </xf>
    <xf numFmtId="0" fontId="9" fillId="0" borderId="0" xfId="0" applyFont="1" applyAlignment="1">
      <alignment horizontal="left" indent="3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3" fillId="0" borderId="0" xfId="0" applyFont="1" applyAlignment="1">
      <alignment horizontal="left" indent="3"/>
    </xf>
    <xf numFmtId="0" fontId="13" fillId="0" borderId="0" xfId="0" applyFont="1"/>
    <xf numFmtId="3" fontId="14" fillId="3" borderId="0" xfId="0" quotePrefix="1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3" fontId="16" fillId="4" borderId="4" xfId="0" quotePrefix="1" applyNumberFormat="1" applyFont="1" applyFill="1" applyBorder="1" applyAlignment="1" applyProtection="1">
      <alignment horizontal="right" vertical="center" wrapText="1"/>
    </xf>
    <xf numFmtId="3" fontId="14" fillId="4" borderId="4" xfId="0" quotePrefix="1" applyNumberFormat="1" applyFont="1" applyFill="1" applyBorder="1" applyAlignment="1" applyProtection="1">
      <alignment horizontal="right" vertical="center" wrapText="1"/>
    </xf>
    <xf numFmtId="3" fontId="16" fillId="0" borderId="4" xfId="0" quotePrefix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164" fontId="16" fillId="0" borderId="0" xfId="1" quotePrefix="1" applyNumberFormat="1" applyFont="1" applyFill="1" applyBorder="1" applyAlignment="1" applyProtection="1">
      <alignment horizontal="right" vertical="center" wrapText="1"/>
    </xf>
    <xf numFmtId="3" fontId="17" fillId="0" borderId="2" xfId="0" quotePrefix="1" applyNumberFormat="1" applyFont="1" applyFill="1" applyBorder="1" applyAlignment="1" applyProtection="1">
      <alignment horizontal="right" vertical="center" wrapText="1"/>
    </xf>
    <xf numFmtId="164" fontId="12" fillId="0" borderId="0" xfId="1" quotePrefix="1" applyNumberFormat="1" applyFont="1" applyFill="1" applyBorder="1" applyAlignment="1" applyProtection="1">
      <alignment horizontal="right" vertical="center" wrapText="1"/>
    </xf>
    <xf numFmtId="3" fontId="17" fillId="0" borderId="3" xfId="0" quotePrefix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3" fontId="17" fillId="0" borderId="0" xfId="0" quotePrefix="1" applyNumberFormat="1" applyFont="1" applyFill="1" applyBorder="1" applyAlignment="1" applyProtection="1">
      <alignment horizontal="right" vertical="center" wrapText="1"/>
    </xf>
    <xf numFmtId="3" fontId="17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3" fillId="0" borderId="0" xfId="2" applyFill="1" applyAlignment="1">
      <alignment vertical="center"/>
    </xf>
    <xf numFmtId="0" fontId="3" fillId="0" borderId="0" xfId="2"/>
    <xf numFmtId="3" fontId="12" fillId="2" borderId="1" xfId="0" applyNumberFormat="1" applyFont="1" applyFill="1" applyBorder="1" applyAlignment="1" applyProtection="1">
      <alignment horizontal="right" vertical="center" wrapText="1"/>
    </xf>
    <xf numFmtId="10" fontId="0" fillId="0" borderId="0" xfId="1" applyNumberFormat="1" applyFont="1"/>
    <xf numFmtId="3" fontId="18" fillId="2" borderId="1" xfId="0" quotePrefix="1" applyNumberFormat="1" applyFont="1" applyFill="1" applyBorder="1" applyAlignment="1" applyProtection="1">
      <alignment horizontal="right" vertical="center" wrapText="1"/>
    </xf>
    <xf numFmtId="3" fontId="18" fillId="2" borderId="0" xfId="0" quotePrefix="1" applyNumberFormat="1" applyFont="1" applyFill="1" applyBorder="1" applyAlignment="1" applyProtection="1">
      <alignment horizontal="right" vertical="center" wrapText="1"/>
    </xf>
    <xf numFmtId="3" fontId="18" fillId="3" borderId="2" xfId="0" quotePrefix="1" applyNumberFormat="1" applyFont="1" applyFill="1" applyBorder="1" applyAlignment="1" applyProtection="1">
      <alignment horizontal="right" vertical="center" wrapText="1"/>
    </xf>
    <xf numFmtId="3" fontId="18" fillId="3" borderId="3" xfId="0" quotePrefix="1" applyNumberFormat="1" applyFont="1" applyFill="1" applyBorder="1" applyAlignment="1" applyProtection="1">
      <alignment horizontal="right" vertical="center" wrapText="1"/>
    </xf>
    <xf numFmtId="3" fontId="18" fillId="3" borderId="0" xfId="0" quotePrefix="1" applyNumberFormat="1" applyFont="1" applyFill="1" applyBorder="1" applyAlignment="1" applyProtection="1">
      <alignment horizontal="right" vertical="center" wrapText="1"/>
    </xf>
    <xf numFmtId="3" fontId="18" fillId="4" borderId="5" xfId="0" quotePrefix="1" applyNumberFormat="1" applyFont="1" applyFill="1" applyBorder="1" applyAlignment="1" applyProtection="1">
      <alignment horizontal="right" vertical="center" wrapText="1"/>
    </xf>
    <xf numFmtId="0" fontId="20" fillId="0" borderId="0" xfId="3" quotePrefix="1" applyFont="1" applyFill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3" fontId="20" fillId="0" borderId="0" xfId="3" applyNumberFormat="1" applyFont="1" applyFill="1" applyAlignment="1">
      <alignment vertical="center"/>
    </xf>
    <xf numFmtId="0" fontId="21" fillId="0" borderId="0" xfId="3" quotePrefix="1" applyFont="1" applyFill="1" applyAlignment="1">
      <alignment horizontal="left" vertical="center"/>
    </xf>
    <xf numFmtId="3" fontId="21" fillId="0" borderId="0" xfId="3" applyNumberFormat="1" applyFont="1" applyFill="1" applyAlignment="1">
      <alignment vertical="center"/>
    </xf>
    <xf numFmtId="0" fontId="22" fillId="0" borderId="0" xfId="0" applyFont="1"/>
    <xf numFmtId="164" fontId="7" fillId="0" borderId="0" xfId="0" applyNumberFormat="1" applyFont="1"/>
  </cellXfs>
  <cellStyles count="4">
    <cellStyle name="Hipervínculo" xfId="2" builtinId="8"/>
    <cellStyle name="Normal" xfId="0" builtinId="0"/>
    <cellStyle name="Normal 2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>
        <c:manualLayout>
          <c:layoutTarget val="inner"/>
          <c:xMode val="edge"/>
          <c:yMode val="edge"/>
          <c:x val="0.11286351706036735"/>
          <c:y val="7.4499840837973133E-2"/>
          <c:w val="0.87415419947506567"/>
          <c:h val="0.80515973260779583"/>
        </c:manualLayout>
      </c:layout>
      <c:barChart>
        <c:barDir val="col"/>
        <c:grouping val="clustered"/>
        <c:ser>
          <c:idx val="0"/>
          <c:order val="0"/>
          <c:tx>
            <c:strRef>
              <c:f>AAPP!$C$82</c:f>
              <c:strCache>
                <c:ptCount val="1"/>
                <c:pt idx="0">
                  <c:v>TOTAL  EMPLEOS NO FINANCIEROS (M €)</c:v>
                </c:pt>
              </c:strCache>
            </c:strRef>
          </c:tx>
          <c:dLbls>
            <c:dLbl>
              <c:idx val="17"/>
              <c:showVal val="1"/>
            </c:dLbl>
            <c:dLbl>
              <c:idx val="19"/>
              <c:showVal val="1"/>
            </c:dLbl>
            <c:delete val="1"/>
            <c:spPr>
              <a:solidFill>
                <a:schemeClr val="accent5">
                  <a:lumMod val="20000"/>
                  <a:lumOff val="80000"/>
                </a:schemeClr>
              </a:solidFill>
            </c:spPr>
          </c:dLbls>
          <c:cat>
            <c:numRef>
              <c:f>AAPP!$E$1:$X$1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AAPP!$E$82:$Y$82</c:f>
              <c:numCache>
                <c:formatCode>#,##0</c:formatCode>
                <c:ptCount val="21"/>
                <c:pt idx="0">
                  <c:v>203628</c:v>
                </c:pt>
                <c:pt idx="1">
                  <c:v>209767</c:v>
                </c:pt>
                <c:pt idx="2">
                  <c:v>215539</c:v>
                </c:pt>
                <c:pt idx="3">
                  <c:v>227326</c:v>
                </c:pt>
                <c:pt idx="4">
                  <c:v>237335</c:v>
                </c:pt>
                <c:pt idx="5">
                  <c:v>252608</c:v>
                </c:pt>
                <c:pt idx="6">
                  <c:v>269026</c:v>
                </c:pt>
                <c:pt idx="7">
                  <c:v>289390</c:v>
                </c:pt>
                <c:pt idx="8">
                  <c:v>307526</c:v>
                </c:pt>
                <c:pt idx="9">
                  <c:v>333269</c:v>
                </c:pt>
                <c:pt idx="10">
                  <c:v>356470</c:v>
                </c:pt>
                <c:pt idx="11">
                  <c:v>385793</c:v>
                </c:pt>
                <c:pt idx="12">
                  <c:v>420680</c:v>
                </c:pt>
                <c:pt idx="13">
                  <c:v>459294</c:v>
                </c:pt>
                <c:pt idx="14">
                  <c:v>493865</c:v>
                </c:pt>
                <c:pt idx="15">
                  <c:v>493106</c:v>
                </c:pt>
                <c:pt idx="16">
                  <c:v>488618</c:v>
                </c:pt>
                <c:pt idx="17">
                  <c:v>500071</c:v>
                </c:pt>
                <c:pt idx="18">
                  <c:v>467450</c:v>
                </c:pt>
                <c:pt idx="19">
                  <c:v>465610</c:v>
                </c:pt>
                <c:pt idx="20">
                  <c:v>470702</c:v>
                </c:pt>
              </c:numCache>
            </c:numRef>
          </c:val>
        </c:ser>
        <c:ser>
          <c:idx val="1"/>
          <c:order val="1"/>
          <c:tx>
            <c:strRef>
              <c:f>AAPP!$C$98</c:f>
              <c:strCache>
                <c:ptCount val="1"/>
                <c:pt idx="0">
                  <c:v>Gasto social (M €)</c:v>
                </c:pt>
              </c:strCache>
            </c:strRef>
          </c:tx>
          <c:dLbls>
            <c:dLbl>
              <c:idx val="15"/>
              <c:showVal val="1"/>
            </c:dLbl>
            <c:dLbl>
              <c:idx val="19"/>
              <c:showVal val="1"/>
            </c:dLbl>
            <c:delete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Lbls>
          <c:cat>
            <c:strRef>
              <c:f>AAPP!$E$1:$Y$1</c:f>
              <c:strCach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2015(p)</c:v>
                </c:pt>
              </c:strCache>
            </c:strRef>
          </c:cat>
          <c:val>
            <c:numRef>
              <c:f>AAPP!$E$98:$Y$98</c:f>
              <c:numCache>
                <c:formatCode>#,##0</c:formatCode>
                <c:ptCount val="21"/>
                <c:pt idx="0">
                  <c:v>115907</c:v>
                </c:pt>
                <c:pt idx="1">
                  <c:v>121999</c:v>
                </c:pt>
                <c:pt idx="2">
                  <c:v>126217</c:v>
                </c:pt>
                <c:pt idx="3">
                  <c:v>132068</c:v>
                </c:pt>
                <c:pt idx="4">
                  <c:v>140631</c:v>
                </c:pt>
                <c:pt idx="5">
                  <c:v>150861</c:v>
                </c:pt>
                <c:pt idx="6">
                  <c:v>160027</c:v>
                </c:pt>
                <c:pt idx="7">
                  <c:v>173373</c:v>
                </c:pt>
                <c:pt idx="8">
                  <c:v>186991</c:v>
                </c:pt>
                <c:pt idx="9">
                  <c:v>203927</c:v>
                </c:pt>
                <c:pt idx="10">
                  <c:v>220291</c:v>
                </c:pt>
                <c:pt idx="11">
                  <c:v>239249</c:v>
                </c:pt>
                <c:pt idx="12">
                  <c:v>260081</c:v>
                </c:pt>
                <c:pt idx="13">
                  <c:v>286169</c:v>
                </c:pt>
                <c:pt idx="14">
                  <c:v>312972</c:v>
                </c:pt>
                <c:pt idx="15">
                  <c:v>316611</c:v>
                </c:pt>
                <c:pt idx="16">
                  <c:v>312695</c:v>
                </c:pt>
                <c:pt idx="17">
                  <c:v>303250</c:v>
                </c:pt>
                <c:pt idx="18">
                  <c:v>301646</c:v>
                </c:pt>
                <c:pt idx="19">
                  <c:v>301446</c:v>
                </c:pt>
                <c:pt idx="20">
                  <c:v>306871</c:v>
                </c:pt>
              </c:numCache>
            </c:numRef>
          </c:val>
        </c:ser>
        <c:axId val="117811072"/>
        <c:axId val="117812608"/>
      </c:barChart>
      <c:catAx>
        <c:axId val="1178110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ES_tradnl"/>
          </a:p>
        </c:txPr>
        <c:crossAx val="117812608"/>
        <c:crosses val="autoZero"/>
        <c:auto val="1"/>
        <c:lblAlgn val="ctr"/>
        <c:lblOffset val="100"/>
      </c:catAx>
      <c:valAx>
        <c:axId val="117812608"/>
        <c:scaling>
          <c:orientation val="minMax"/>
          <c:min val="0.2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1781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248600174978141"/>
          <c:y val="5.9483594298996523E-2"/>
          <c:w val="0.41681478886909179"/>
          <c:h val="0.14463011345549795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>
        <c:manualLayout>
          <c:layoutTarget val="inner"/>
          <c:xMode val="edge"/>
          <c:yMode val="edge"/>
          <c:x val="0.11286351706036735"/>
          <c:y val="5.1400554097404488E-2"/>
          <c:w val="0.87415419947506567"/>
          <c:h val="0.8326195683872849"/>
        </c:manualLayout>
      </c:layout>
      <c:lineChart>
        <c:grouping val="standard"/>
        <c:ser>
          <c:idx val="0"/>
          <c:order val="0"/>
          <c:tx>
            <c:strRef>
              <c:f>AAPP!$C$86</c:f>
              <c:strCache>
                <c:ptCount val="1"/>
                <c:pt idx="0">
                  <c:v>TOTAL  EMPLEOS NO FINANCIEROS (% PIB)</c:v>
                </c:pt>
              </c:strCache>
            </c:strRef>
          </c:tx>
          <c:marker>
            <c:symbol val="none"/>
          </c:marker>
          <c:cat>
            <c:numRef>
              <c:f>AAPP!$E$1:$X$1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AAPP!$E$86:$X$86</c:f>
              <c:numCache>
                <c:formatCode>0.0%</c:formatCode>
                <c:ptCount val="20"/>
                <c:pt idx="0">
                  <c:v>0.44330850769696323</c:v>
                </c:pt>
                <c:pt idx="1">
                  <c:v>0.42985745667961772</c:v>
                </c:pt>
                <c:pt idx="2">
                  <c:v>0.41605909865669077</c:v>
                </c:pt>
                <c:pt idx="3">
                  <c:v>0.410304633944719</c:v>
                </c:pt>
                <c:pt idx="4">
                  <c:v>0.39934142779262211</c:v>
                </c:pt>
                <c:pt idx="5">
                  <c:v>0.39088278529980658</c:v>
                </c:pt>
                <c:pt idx="6">
                  <c:v>0.38458217540970485</c:v>
                </c:pt>
                <c:pt idx="7">
                  <c:v>0.38621998483894043</c:v>
                </c:pt>
                <c:pt idx="8">
                  <c:v>0.38274638070772848</c:v>
                </c:pt>
                <c:pt idx="9">
                  <c:v>0.38688328573750319</c:v>
                </c:pt>
                <c:pt idx="10">
                  <c:v>0.38306793929715893</c:v>
                </c:pt>
                <c:pt idx="11">
                  <c:v>0.38274102308194458</c:v>
                </c:pt>
                <c:pt idx="12">
                  <c:v>0.38922767894730509</c:v>
                </c:pt>
                <c:pt idx="13">
                  <c:v>0.41147744101228534</c:v>
                </c:pt>
                <c:pt idx="14">
                  <c:v>0.45769178728381127</c:v>
                </c:pt>
                <c:pt idx="15">
                  <c:v>0.45619410223300216</c:v>
                </c:pt>
                <c:pt idx="16">
                  <c:v>0.45647614518881963</c:v>
                </c:pt>
                <c:pt idx="17">
                  <c:v>0.48094941322884749</c:v>
                </c:pt>
                <c:pt idx="18">
                  <c:v>0.4557668720030732</c:v>
                </c:pt>
                <c:pt idx="19">
                  <c:v>0.44898628287649767</c:v>
                </c:pt>
              </c:numCache>
            </c:numRef>
          </c:val>
        </c:ser>
        <c:ser>
          <c:idx val="1"/>
          <c:order val="1"/>
          <c:tx>
            <c:strRef>
              <c:f>AAPP!$C$99</c:f>
              <c:strCache>
                <c:ptCount val="1"/>
                <c:pt idx="0">
                  <c:v>Gasto social (% PIB)</c:v>
                </c:pt>
              </c:strCache>
            </c:strRef>
          </c:tx>
          <c:marker>
            <c:symbol val="none"/>
          </c:marker>
          <c:cat>
            <c:numRef>
              <c:f>AAPP!$E$1:$X$1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AAPP!$E$99:$X$99</c:f>
              <c:numCache>
                <c:formatCode>0.0%</c:formatCode>
                <c:ptCount val="20"/>
                <c:pt idx="0">
                  <c:v>0.25233543128465591</c:v>
                </c:pt>
                <c:pt idx="1">
                  <c:v>0.25000204921392155</c:v>
                </c:pt>
                <c:pt idx="2">
                  <c:v>0.24363911521883064</c:v>
                </c:pt>
                <c:pt idx="3">
                  <c:v>0.23837182018691724</c:v>
                </c:pt>
                <c:pt idx="4">
                  <c:v>0.23662664306530531</c:v>
                </c:pt>
                <c:pt idx="5">
                  <c:v>0.23344061895551257</c:v>
                </c:pt>
                <c:pt idx="6">
                  <c:v>0.228764252467378</c:v>
                </c:pt>
                <c:pt idx="7">
                  <c:v>0.23138366022143689</c:v>
                </c:pt>
                <c:pt idx="8">
                  <c:v>0.23272870740984128</c:v>
                </c:pt>
                <c:pt idx="9">
                  <c:v>0.23673353300364514</c:v>
                </c:pt>
                <c:pt idx="10">
                  <c:v>0.23672796985920397</c:v>
                </c:pt>
                <c:pt idx="11">
                  <c:v>0.23735632069874818</c:v>
                </c:pt>
                <c:pt idx="12">
                  <c:v>0.24063593222471727</c:v>
                </c:pt>
                <c:pt idx="13">
                  <c:v>0.25637628146033847</c:v>
                </c:pt>
                <c:pt idx="14">
                  <c:v>0.29004832099822619</c:v>
                </c:pt>
                <c:pt idx="15">
                  <c:v>0.29291079585746888</c:v>
                </c:pt>
                <c:pt idx="16">
                  <c:v>0.29212556275007873</c:v>
                </c:pt>
                <c:pt idx="17">
                  <c:v>0.2916544041978999</c:v>
                </c:pt>
                <c:pt idx="18">
                  <c:v>0.29410686463202274</c:v>
                </c:pt>
                <c:pt idx="19">
                  <c:v>0.2906834454328488</c:v>
                </c:pt>
              </c:numCache>
            </c:numRef>
          </c:val>
        </c:ser>
        <c:marker val="1"/>
        <c:axId val="120292864"/>
        <c:axId val="120294400"/>
      </c:lineChart>
      <c:catAx>
        <c:axId val="120292864"/>
        <c:scaling>
          <c:orientation val="minMax"/>
        </c:scaling>
        <c:axPos val="b"/>
        <c:numFmt formatCode="General" sourceLinked="1"/>
        <c:tickLblPos val="nextTo"/>
        <c:crossAx val="120294400"/>
        <c:crosses val="autoZero"/>
        <c:auto val="1"/>
        <c:lblAlgn val="ctr"/>
        <c:lblOffset val="100"/>
      </c:catAx>
      <c:valAx>
        <c:axId val="120294400"/>
        <c:scaling>
          <c:orientation val="minMax"/>
          <c:min val="0.2"/>
        </c:scaling>
        <c:axPos val="l"/>
        <c:majorGridlines>
          <c:spPr>
            <a:ln>
              <a:prstDash val="sysDot"/>
            </a:ln>
          </c:spPr>
        </c:majorGridlines>
        <c:numFmt formatCode="0.0%" sourceLinked="1"/>
        <c:tickLblPos val="nextTo"/>
        <c:crossAx val="12029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37489063867018"/>
          <c:y val="0.37461614173228425"/>
          <c:w val="0.73088888888889025"/>
          <c:h val="0.15894284047827412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>
        <c:manualLayout>
          <c:layoutTarget val="inner"/>
          <c:xMode val="edge"/>
          <c:yMode val="edge"/>
          <c:x val="0.11286351706036735"/>
          <c:y val="7.4499840837973133E-2"/>
          <c:w val="0.87415419947506567"/>
          <c:h val="0.80515973260779605"/>
        </c:manualLayout>
      </c:layout>
      <c:barChart>
        <c:barDir val="col"/>
        <c:grouping val="clustered"/>
        <c:ser>
          <c:idx val="2"/>
          <c:order val="0"/>
          <c:cat>
            <c:numRef>
              <c:f>AAPP!$E$1:$X$1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CCAA!$E$82:$X$82</c:f>
              <c:numCache>
                <c:formatCode>#,##0</c:formatCode>
                <c:ptCount val="20"/>
                <c:pt idx="0">
                  <c:v>46211</c:v>
                </c:pt>
                <c:pt idx="1">
                  <c:v>51258</c:v>
                </c:pt>
                <c:pt idx="2">
                  <c:v>54110</c:v>
                </c:pt>
                <c:pt idx="3">
                  <c:v>59616</c:v>
                </c:pt>
                <c:pt idx="4">
                  <c:v>66266</c:v>
                </c:pt>
                <c:pt idx="5">
                  <c:v>76163</c:v>
                </c:pt>
                <c:pt idx="6">
                  <c:v>82737</c:v>
                </c:pt>
                <c:pt idx="7">
                  <c:v>99351</c:v>
                </c:pt>
                <c:pt idx="8">
                  <c:v>110578</c:v>
                </c:pt>
                <c:pt idx="9">
                  <c:v>121056</c:v>
                </c:pt>
                <c:pt idx="10">
                  <c:v>135076</c:v>
                </c:pt>
                <c:pt idx="11">
                  <c:v>147396</c:v>
                </c:pt>
                <c:pt idx="12">
                  <c:v>160566</c:v>
                </c:pt>
                <c:pt idx="13">
                  <c:v>178911</c:v>
                </c:pt>
                <c:pt idx="14">
                  <c:v>188248</c:v>
                </c:pt>
                <c:pt idx="15">
                  <c:v>188118</c:v>
                </c:pt>
                <c:pt idx="16">
                  <c:v>193522</c:v>
                </c:pt>
                <c:pt idx="17">
                  <c:v>191252</c:v>
                </c:pt>
                <c:pt idx="18">
                  <c:v>164353</c:v>
                </c:pt>
                <c:pt idx="19">
                  <c:v>164746</c:v>
                </c:pt>
              </c:numCache>
            </c:numRef>
          </c:val>
        </c:ser>
        <c:ser>
          <c:idx val="1"/>
          <c:order val="1"/>
          <c:cat>
            <c:numRef>
              <c:f>AAPP!$E$1:$X$1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CCAA!$E$98:$X$98</c:f>
              <c:numCache>
                <c:formatCode>#,##0</c:formatCode>
                <c:ptCount val="20"/>
                <c:pt idx="0">
                  <c:v>29184</c:v>
                </c:pt>
                <c:pt idx="1">
                  <c:v>32530</c:v>
                </c:pt>
                <c:pt idx="2">
                  <c:v>33831</c:v>
                </c:pt>
                <c:pt idx="3">
                  <c:v>36203</c:v>
                </c:pt>
                <c:pt idx="4">
                  <c:v>41888</c:v>
                </c:pt>
                <c:pt idx="5">
                  <c:v>49097</c:v>
                </c:pt>
                <c:pt idx="6">
                  <c:v>52758</c:v>
                </c:pt>
                <c:pt idx="7">
                  <c:v>66287</c:v>
                </c:pt>
                <c:pt idx="8">
                  <c:v>75489</c:v>
                </c:pt>
                <c:pt idx="9">
                  <c:v>83550</c:v>
                </c:pt>
                <c:pt idx="10">
                  <c:v>91556</c:v>
                </c:pt>
                <c:pt idx="11">
                  <c:v>100112</c:v>
                </c:pt>
                <c:pt idx="12">
                  <c:v>108623</c:v>
                </c:pt>
                <c:pt idx="13">
                  <c:v>120030</c:v>
                </c:pt>
                <c:pt idx="14">
                  <c:v>128965</c:v>
                </c:pt>
                <c:pt idx="15">
                  <c:v>126019</c:v>
                </c:pt>
                <c:pt idx="16">
                  <c:v>122870</c:v>
                </c:pt>
                <c:pt idx="17">
                  <c:v>113475</c:v>
                </c:pt>
                <c:pt idx="18">
                  <c:v>109919</c:v>
                </c:pt>
                <c:pt idx="19">
                  <c:v>110544</c:v>
                </c:pt>
              </c:numCache>
            </c:numRef>
          </c:val>
        </c:ser>
        <c:axId val="120681216"/>
        <c:axId val="120682752"/>
      </c:barChart>
      <c:catAx>
        <c:axId val="1206812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s-ES_tradnl"/>
          </a:p>
        </c:txPr>
        <c:crossAx val="120682752"/>
        <c:crosses val="autoZero"/>
        <c:auto val="1"/>
        <c:lblAlgn val="ctr"/>
        <c:lblOffset val="100"/>
      </c:catAx>
      <c:valAx>
        <c:axId val="120682752"/>
        <c:scaling>
          <c:orientation val="minMax"/>
          <c:min val="0.2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2068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248600174978141"/>
          <c:y val="5.948359429899655E-2"/>
          <c:w val="8.0040317173016268E-2"/>
          <c:h val="0.11201634592966256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3000374</xdr:colOff>
      <xdr:row>102</xdr:row>
      <xdr:rowOff>190499</xdr:rowOff>
    </xdr:from>
    <xdr:to>
      <xdr:col>12</xdr:col>
      <xdr:colOff>495300</xdr:colOff>
      <xdr:row>123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466725</xdr:colOff>
      <xdr:row>103</xdr:row>
      <xdr:rowOff>47625</xdr:rowOff>
    </xdr:from>
    <xdr:to>
      <xdr:col>24</xdr:col>
      <xdr:colOff>466725</xdr:colOff>
      <xdr:row>122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245806</xdr:colOff>
      <xdr:row>102</xdr:row>
      <xdr:rowOff>0</xdr:rowOff>
    </xdr:from>
    <xdr:to>
      <xdr:col>13</xdr:col>
      <xdr:colOff>723349</xdr:colOff>
      <xdr:row>122</xdr:row>
      <xdr:rowOff>105993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s%20AAP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FOG_A_CCA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FOG_A_CC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RUCTURA%202017/AAPP/Presupuestos%20AAP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APP"/>
      <sheetName val="AC"/>
      <sheetName val="CCAA"/>
      <sheetName val="AALL"/>
      <sheetName val="SegSoc"/>
      <sheetName val="Hoja8"/>
      <sheetName val="COFOG"/>
      <sheetName val="Imp&amp;CS"/>
      <sheetName val="CCAA2000_2015"/>
      <sheetName val="Imp&amp;CS CCAA2012_2013"/>
      <sheetName val="cap_nec_fin_ccaa"/>
      <sheetName val="ayudas a bancos"/>
    </sheetNames>
    <sheetDataSet>
      <sheetData sheetId="0"/>
      <sheetData sheetId="1">
        <row r="136">
          <cell r="C136">
            <v>459337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P"/>
      <sheetName val="Apéndice"/>
    </sheetNames>
    <sheetDataSet>
      <sheetData sheetId="0" refreshError="1"/>
      <sheetData sheetId="1">
        <row r="8">
          <cell r="C8">
            <v>727</v>
          </cell>
          <cell r="D8">
            <v>38</v>
          </cell>
          <cell r="E8">
            <v>464</v>
          </cell>
          <cell r="F8">
            <v>800</v>
          </cell>
          <cell r="G8">
            <v>66</v>
          </cell>
          <cell r="H8">
            <v>10</v>
          </cell>
          <cell r="I8">
            <v>2224</v>
          </cell>
          <cell r="J8">
            <v>2346</v>
          </cell>
          <cell r="K8">
            <v>6675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316</v>
          </cell>
          <cell r="S8">
            <v>78</v>
          </cell>
          <cell r="T8">
            <v>343</v>
          </cell>
          <cell r="U8">
            <v>61</v>
          </cell>
          <cell r="V8">
            <v>2</v>
          </cell>
          <cell r="W8">
            <v>68</v>
          </cell>
          <cell r="X8">
            <v>868</v>
          </cell>
          <cell r="Y8">
            <v>1128</v>
          </cell>
          <cell r="Z8">
            <v>1723</v>
          </cell>
          <cell r="AA8">
            <v>59</v>
          </cell>
          <cell r="AB8">
            <v>353</v>
          </cell>
          <cell r="AC8">
            <v>2922</v>
          </cell>
          <cell r="AD8">
            <v>20</v>
          </cell>
          <cell r="AE8">
            <v>455</v>
          </cell>
          <cell r="AF8">
            <v>585</v>
          </cell>
          <cell r="AG8">
            <v>90</v>
          </cell>
          <cell r="AH8">
            <v>7335</v>
          </cell>
          <cell r="AI8">
            <v>77</v>
          </cell>
          <cell r="AJ8">
            <v>214</v>
          </cell>
          <cell r="AK8">
            <v>30</v>
          </cell>
          <cell r="AL8">
            <v>322</v>
          </cell>
          <cell r="AM8">
            <v>62</v>
          </cell>
          <cell r="AN8">
            <v>88</v>
          </cell>
          <cell r="AO8">
            <v>793</v>
          </cell>
          <cell r="AP8">
            <v>800</v>
          </cell>
          <cell r="AQ8">
            <v>109</v>
          </cell>
          <cell r="AR8">
            <v>387</v>
          </cell>
          <cell r="AS8">
            <v>0</v>
          </cell>
          <cell r="AT8">
            <v>22</v>
          </cell>
          <cell r="AU8">
            <v>38</v>
          </cell>
          <cell r="AV8">
            <v>1356</v>
          </cell>
          <cell r="AW8">
            <v>2868</v>
          </cell>
          <cell r="AX8">
            <v>10473</v>
          </cell>
          <cell r="AY8">
            <v>292</v>
          </cell>
          <cell r="AZ8">
            <v>142</v>
          </cell>
          <cell r="BA8">
            <v>234</v>
          </cell>
          <cell r="BB8">
            <v>14009</v>
          </cell>
          <cell r="BC8">
            <v>155</v>
          </cell>
          <cell r="BD8">
            <v>493</v>
          </cell>
          <cell r="BE8">
            <v>712</v>
          </cell>
          <cell r="BF8">
            <v>136</v>
          </cell>
          <cell r="BG8">
            <v>14</v>
          </cell>
          <cell r="BH8">
            <v>164</v>
          </cell>
          <cell r="BI8">
            <v>1674</v>
          </cell>
          <cell r="BJ8">
            <v>4143</v>
          </cell>
          <cell r="BK8">
            <v>4807</v>
          </cell>
          <cell r="BL8">
            <v>0</v>
          </cell>
          <cell r="BM8">
            <v>1672</v>
          </cell>
          <cell r="BN8">
            <v>248</v>
          </cell>
          <cell r="BO8">
            <v>178</v>
          </cell>
          <cell r="BP8">
            <v>39</v>
          </cell>
          <cell r="BQ8">
            <v>274</v>
          </cell>
          <cell r="BR8">
            <v>11361</v>
          </cell>
          <cell r="BS8">
            <v>278</v>
          </cell>
          <cell r="BT8">
            <v>597</v>
          </cell>
          <cell r="BU8">
            <v>0</v>
          </cell>
          <cell r="BV8">
            <v>258</v>
          </cell>
          <cell r="BW8">
            <v>349</v>
          </cell>
          <cell r="BX8">
            <v>14</v>
          </cell>
          <cell r="BY8">
            <v>301</v>
          </cell>
          <cell r="BZ8">
            <v>0</v>
          </cell>
          <cell r="CA8">
            <v>343</v>
          </cell>
          <cell r="CB8">
            <v>2140</v>
          </cell>
          <cell r="CC8">
            <v>46211</v>
          </cell>
        </row>
      </sheetData>
      <sheetData sheetId="2">
        <row r="8">
          <cell r="C8">
            <v>787</v>
          </cell>
          <cell r="D8">
            <v>35</v>
          </cell>
          <cell r="E8">
            <v>512</v>
          </cell>
          <cell r="F8">
            <v>1261</v>
          </cell>
          <cell r="G8">
            <v>105</v>
          </cell>
          <cell r="H8">
            <v>11</v>
          </cell>
          <cell r="I8">
            <v>2474</v>
          </cell>
          <cell r="J8">
            <v>2510</v>
          </cell>
          <cell r="K8">
            <v>7695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365</v>
          </cell>
          <cell r="S8">
            <v>88</v>
          </cell>
          <cell r="T8">
            <v>406</v>
          </cell>
          <cell r="U8">
            <v>62</v>
          </cell>
          <cell r="V8">
            <v>2</v>
          </cell>
          <cell r="W8">
            <v>81</v>
          </cell>
          <cell r="X8">
            <v>1004</v>
          </cell>
          <cell r="Y8">
            <v>1273</v>
          </cell>
          <cell r="Z8">
            <v>1778</v>
          </cell>
          <cell r="AA8">
            <v>62</v>
          </cell>
          <cell r="AB8">
            <v>375</v>
          </cell>
          <cell r="AC8">
            <v>2653</v>
          </cell>
          <cell r="AD8">
            <v>18</v>
          </cell>
          <cell r="AE8">
            <v>480</v>
          </cell>
          <cell r="AF8">
            <v>882</v>
          </cell>
          <cell r="AG8">
            <v>85</v>
          </cell>
          <cell r="AH8">
            <v>7606</v>
          </cell>
          <cell r="AI8">
            <v>94</v>
          </cell>
          <cell r="AJ8">
            <v>236</v>
          </cell>
          <cell r="AK8">
            <v>34</v>
          </cell>
          <cell r="AL8">
            <v>349</v>
          </cell>
          <cell r="AM8">
            <v>131</v>
          </cell>
          <cell r="AN8">
            <v>101</v>
          </cell>
          <cell r="AO8">
            <v>945</v>
          </cell>
          <cell r="AP8">
            <v>921</v>
          </cell>
          <cell r="AQ8">
            <v>120</v>
          </cell>
          <cell r="AR8">
            <v>362</v>
          </cell>
          <cell r="AS8">
            <v>0</v>
          </cell>
          <cell r="AT8">
            <v>37</v>
          </cell>
          <cell r="AU8">
            <v>38</v>
          </cell>
          <cell r="AV8">
            <v>1478</v>
          </cell>
          <cell r="AW8">
            <v>3149</v>
          </cell>
          <cell r="AX8">
            <v>11224</v>
          </cell>
          <cell r="AY8">
            <v>325</v>
          </cell>
          <cell r="AZ8">
            <v>245</v>
          </cell>
          <cell r="BA8">
            <v>250</v>
          </cell>
          <cell r="BB8">
            <v>15193</v>
          </cell>
          <cell r="BC8">
            <v>175</v>
          </cell>
          <cell r="BD8">
            <v>596</v>
          </cell>
          <cell r="BE8">
            <v>759</v>
          </cell>
          <cell r="BF8">
            <v>148</v>
          </cell>
          <cell r="BG8">
            <v>19</v>
          </cell>
          <cell r="BH8">
            <v>171</v>
          </cell>
          <cell r="BI8">
            <v>1868</v>
          </cell>
          <cell r="BJ8">
            <v>4386</v>
          </cell>
          <cell r="BK8">
            <v>5284</v>
          </cell>
          <cell r="BL8">
            <v>0</v>
          </cell>
          <cell r="BM8">
            <v>2562</v>
          </cell>
          <cell r="BN8">
            <v>236</v>
          </cell>
          <cell r="BO8">
            <v>194</v>
          </cell>
          <cell r="BP8">
            <v>57</v>
          </cell>
          <cell r="BQ8">
            <v>370</v>
          </cell>
          <cell r="BR8">
            <v>13089</v>
          </cell>
          <cell r="BS8">
            <v>327</v>
          </cell>
          <cell r="BT8">
            <v>687</v>
          </cell>
          <cell r="BU8">
            <v>0</v>
          </cell>
          <cell r="BV8">
            <v>299</v>
          </cell>
          <cell r="BW8">
            <v>342</v>
          </cell>
          <cell r="BX8">
            <v>15</v>
          </cell>
          <cell r="BY8">
            <v>321</v>
          </cell>
          <cell r="BZ8">
            <v>0</v>
          </cell>
          <cell r="CA8">
            <v>389</v>
          </cell>
          <cell r="CB8">
            <v>2380</v>
          </cell>
          <cell r="CC8">
            <v>51258</v>
          </cell>
        </row>
      </sheetData>
      <sheetData sheetId="3">
        <row r="8">
          <cell r="C8">
            <v>807</v>
          </cell>
          <cell r="D8">
            <v>51</v>
          </cell>
          <cell r="E8">
            <v>473</v>
          </cell>
          <cell r="F8">
            <v>1326</v>
          </cell>
          <cell r="G8">
            <v>115</v>
          </cell>
          <cell r="H8">
            <v>12</v>
          </cell>
          <cell r="I8">
            <v>2365</v>
          </cell>
          <cell r="J8">
            <v>2855</v>
          </cell>
          <cell r="K8">
            <v>8004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471</v>
          </cell>
          <cell r="S8">
            <v>114</v>
          </cell>
          <cell r="T8">
            <v>534</v>
          </cell>
          <cell r="U8">
            <v>78</v>
          </cell>
          <cell r="V8">
            <v>2</v>
          </cell>
          <cell r="W8">
            <v>106</v>
          </cell>
          <cell r="X8">
            <v>1305</v>
          </cell>
          <cell r="Y8">
            <v>1391</v>
          </cell>
          <cell r="Z8">
            <v>1951</v>
          </cell>
          <cell r="AA8">
            <v>66</v>
          </cell>
          <cell r="AB8">
            <v>411</v>
          </cell>
          <cell r="AC8">
            <v>3098</v>
          </cell>
          <cell r="AD8">
            <v>21</v>
          </cell>
          <cell r="AE8">
            <v>529</v>
          </cell>
          <cell r="AF8">
            <v>973</v>
          </cell>
          <cell r="AG8">
            <v>99</v>
          </cell>
          <cell r="AH8">
            <v>8539</v>
          </cell>
          <cell r="AI8">
            <v>99</v>
          </cell>
          <cell r="AJ8">
            <v>229</v>
          </cell>
          <cell r="AK8">
            <v>36</v>
          </cell>
          <cell r="AL8">
            <v>373</v>
          </cell>
          <cell r="AM8">
            <v>146</v>
          </cell>
          <cell r="AN8">
            <v>84</v>
          </cell>
          <cell r="AO8">
            <v>967</v>
          </cell>
          <cell r="AP8">
            <v>971</v>
          </cell>
          <cell r="AQ8">
            <v>114</v>
          </cell>
          <cell r="AR8">
            <v>291</v>
          </cell>
          <cell r="AS8">
            <v>0</v>
          </cell>
          <cell r="AT8">
            <v>49</v>
          </cell>
          <cell r="AU8">
            <v>39</v>
          </cell>
          <cell r="AV8">
            <v>1464</v>
          </cell>
          <cell r="AW8">
            <v>3136</v>
          </cell>
          <cell r="AX8">
            <v>11439</v>
          </cell>
          <cell r="AY8">
            <v>326</v>
          </cell>
          <cell r="AZ8">
            <v>247</v>
          </cell>
          <cell r="BA8">
            <v>257</v>
          </cell>
          <cell r="BB8">
            <v>15405</v>
          </cell>
          <cell r="BC8">
            <v>192</v>
          </cell>
          <cell r="BD8">
            <v>626</v>
          </cell>
          <cell r="BE8">
            <v>843</v>
          </cell>
          <cell r="BF8">
            <v>154</v>
          </cell>
          <cell r="BG8">
            <v>23</v>
          </cell>
          <cell r="BH8">
            <v>188</v>
          </cell>
          <cell r="BI8">
            <v>2026</v>
          </cell>
          <cell r="BJ8">
            <v>4753</v>
          </cell>
          <cell r="BK8">
            <v>5418</v>
          </cell>
          <cell r="BL8">
            <v>0</v>
          </cell>
          <cell r="BM8">
            <v>2718</v>
          </cell>
          <cell r="BN8">
            <v>242</v>
          </cell>
          <cell r="BO8">
            <v>205</v>
          </cell>
          <cell r="BP8">
            <v>61</v>
          </cell>
          <cell r="BQ8">
            <v>389</v>
          </cell>
          <cell r="BR8">
            <v>13786</v>
          </cell>
          <cell r="BS8">
            <v>344</v>
          </cell>
          <cell r="BT8">
            <v>740</v>
          </cell>
          <cell r="BU8">
            <v>0</v>
          </cell>
          <cell r="BV8">
            <v>314</v>
          </cell>
          <cell r="BW8">
            <v>410</v>
          </cell>
          <cell r="BX8">
            <v>16</v>
          </cell>
          <cell r="BY8">
            <v>355</v>
          </cell>
          <cell r="BZ8">
            <v>0</v>
          </cell>
          <cell r="CA8">
            <v>435</v>
          </cell>
          <cell r="CB8">
            <v>2614</v>
          </cell>
          <cell r="CC8">
            <v>54110</v>
          </cell>
        </row>
      </sheetData>
      <sheetData sheetId="4">
        <row r="8">
          <cell r="C8">
            <v>883</v>
          </cell>
          <cell r="D8">
            <v>56</v>
          </cell>
          <cell r="E8">
            <v>605</v>
          </cell>
          <cell r="F8">
            <v>1466</v>
          </cell>
          <cell r="G8">
            <v>128</v>
          </cell>
          <cell r="H8">
            <v>13</v>
          </cell>
          <cell r="I8">
            <v>2183</v>
          </cell>
          <cell r="J8">
            <v>3994</v>
          </cell>
          <cell r="K8">
            <v>9328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556</v>
          </cell>
          <cell r="S8">
            <v>133</v>
          </cell>
          <cell r="T8">
            <v>629</v>
          </cell>
          <cell r="U8">
            <v>89</v>
          </cell>
          <cell r="V8">
            <v>2</v>
          </cell>
          <cell r="W8">
            <v>125</v>
          </cell>
          <cell r="X8">
            <v>1534</v>
          </cell>
          <cell r="Y8">
            <v>1630</v>
          </cell>
          <cell r="Z8">
            <v>2185</v>
          </cell>
          <cell r="AA8">
            <v>77</v>
          </cell>
          <cell r="AB8">
            <v>470</v>
          </cell>
          <cell r="AC8">
            <v>3531</v>
          </cell>
          <cell r="AD8">
            <v>24</v>
          </cell>
          <cell r="AE8">
            <v>600</v>
          </cell>
          <cell r="AF8">
            <v>1054</v>
          </cell>
          <cell r="AG8">
            <v>127</v>
          </cell>
          <cell r="AH8">
            <v>9698</v>
          </cell>
          <cell r="AI8">
            <v>123</v>
          </cell>
          <cell r="AJ8">
            <v>260</v>
          </cell>
          <cell r="AK8">
            <v>46</v>
          </cell>
          <cell r="AL8">
            <v>428</v>
          </cell>
          <cell r="AM8">
            <v>152</v>
          </cell>
          <cell r="AN8">
            <v>93</v>
          </cell>
          <cell r="AO8">
            <v>1102</v>
          </cell>
          <cell r="AP8">
            <v>1183</v>
          </cell>
          <cell r="AQ8">
            <v>132</v>
          </cell>
          <cell r="AR8">
            <v>352</v>
          </cell>
          <cell r="AS8">
            <v>0</v>
          </cell>
          <cell r="AT8">
            <v>46</v>
          </cell>
          <cell r="AU8">
            <v>38</v>
          </cell>
          <cell r="AV8">
            <v>1751</v>
          </cell>
          <cell r="AW8">
            <v>3735</v>
          </cell>
          <cell r="AX8">
            <v>12139</v>
          </cell>
          <cell r="AY8">
            <v>350</v>
          </cell>
          <cell r="AZ8">
            <v>276</v>
          </cell>
          <cell r="BA8">
            <v>276</v>
          </cell>
          <cell r="BB8">
            <v>16776</v>
          </cell>
          <cell r="BC8">
            <v>200</v>
          </cell>
          <cell r="BD8">
            <v>597</v>
          </cell>
          <cell r="BE8">
            <v>872</v>
          </cell>
          <cell r="BF8">
            <v>156</v>
          </cell>
          <cell r="BG8">
            <v>22</v>
          </cell>
          <cell r="BH8">
            <v>196</v>
          </cell>
          <cell r="BI8">
            <v>2043</v>
          </cell>
          <cell r="BJ8">
            <v>5117</v>
          </cell>
          <cell r="BK8">
            <v>5673</v>
          </cell>
          <cell r="BL8">
            <v>0</v>
          </cell>
          <cell r="BM8">
            <v>2803</v>
          </cell>
          <cell r="BN8">
            <v>295</v>
          </cell>
          <cell r="BO8">
            <v>210</v>
          </cell>
          <cell r="BP8">
            <v>65</v>
          </cell>
          <cell r="BQ8">
            <v>405</v>
          </cell>
          <cell r="BR8">
            <v>14568</v>
          </cell>
          <cell r="BS8">
            <v>451</v>
          </cell>
          <cell r="BT8">
            <v>850</v>
          </cell>
          <cell r="BU8">
            <v>0</v>
          </cell>
          <cell r="BV8">
            <v>333</v>
          </cell>
          <cell r="BW8">
            <v>358</v>
          </cell>
          <cell r="BX8">
            <v>20</v>
          </cell>
          <cell r="BY8">
            <v>377</v>
          </cell>
          <cell r="BZ8">
            <v>0</v>
          </cell>
          <cell r="CA8">
            <v>427</v>
          </cell>
          <cell r="CB8">
            <v>2816</v>
          </cell>
          <cell r="CC8">
            <v>59616</v>
          </cell>
        </row>
      </sheetData>
      <sheetData sheetId="5">
        <row r="8">
          <cell r="C8">
            <v>1069</v>
          </cell>
          <cell r="D8">
            <v>60</v>
          </cell>
          <cell r="E8">
            <v>590</v>
          </cell>
          <cell r="F8">
            <v>1441</v>
          </cell>
          <cell r="G8">
            <v>129</v>
          </cell>
          <cell r="H8">
            <v>30</v>
          </cell>
          <cell r="I8">
            <v>2050</v>
          </cell>
          <cell r="J8">
            <v>4538</v>
          </cell>
          <cell r="K8">
            <v>9907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666</v>
          </cell>
          <cell r="S8">
            <v>79</v>
          </cell>
          <cell r="T8">
            <v>697</v>
          </cell>
          <cell r="U8">
            <v>109</v>
          </cell>
          <cell r="V8">
            <v>0</v>
          </cell>
          <cell r="W8">
            <v>94</v>
          </cell>
          <cell r="X8">
            <v>1645</v>
          </cell>
          <cell r="Y8">
            <v>1925</v>
          </cell>
          <cell r="Z8">
            <v>2392</v>
          </cell>
          <cell r="AA8">
            <v>64</v>
          </cell>
          <cell r="AB8">
            <v>578</v>
          </cell>
          <cell r="AC8">
            <v>3093</v>
          </cell>
          <cell r="AD8">
            <v>39</v>
          </cell>
          <cell r="AE8">
            <v>358</v>
          </cell>
          <cell r="AF8">
            <v>1052</v>
          </cell>
          <cell r="AG8">
            <v>113</v>
          </cell>
          <cell r="AH8">
            <v>9614</v>
          </cell>
          <cell r="AI8">
            <v>131</v>
          </cell>
          <cell r="AJ8">
            <v>337</v>
          </cell>
          <cell r="AK8">
            <v>75</v>
          </cell>
          <cell r="AL8">
            <v>688</v>
          </cell>
          <cell r="AM8">
            <v>160</v>
          </cell>
          <cell r="AN8">
            <v>77</v>
          </cell>
          <cell r="AO8">
            <v>1468</v>
          </cell>
          <cell r="AP8">
            <v>1192</v>
          </cell>
          <cell r="AQ8">
            <v>83</v>
          </cell>
          <cell r="AR8">
            <v>401</v>
          </cell>
          <cell r="AS8">
            <v>0</v>
          </cell>
          <cell r="AT8">
            <v>45</v>
          </cell>
          <cell r="AU8">
            <v>23</v>
          </cell>
          <cell r="AV8">
            <v>1744</v>
          </cell>
          <cell r="AW8">
            <v>4259</v>
          </cell>
          <cell r="AX8">
            <v>12859</v>
          </cell>
          <cell r="AY8">
            <v>357</v>
          </cell>
          <cell r="AZ8">
            <v>289</v>
          </cell>
          <cell r="BA8">
            <v>262</v>
          </cell>
          <cell r="BB8">
            <v>18026</v>
          </cell>
          <cell r="BC8">
            <v>247</v>
          </cell>
          <cell r="BD8">
            <v>864</v>
          </cell>
          <cell r="BE8">
            <v>997</v>
          </cell>
          <cell r="BF8">
            <v>190</v>
          </cell>
          <cell r="BG8">
            <v>38</v>
          </cell>
          <cell r="BH8">
            <v>71</v>
          </cell>
          <cell r="BI8">
            <v>2407</v>
          </cell>
          <cell r="BJ8">
            <v>6066</v>
          </cell>
          <cell r="BK8">
            <v>7714</v>
          </cell>
          <cell r="BL8">
            <v>0</v>
          </cell>
          <cell r="BM8">
            <v>3299</v>
          </cell>
          <cell r="BN8">
            <v>218</v>
          </cell>
          <cell r="BO8">
            <v>248</v>
          </cell>
          <cell r="BP8">
            <v>119</v>
          </cell>
          <cell r="BQ8">
            <v>657</v>
          </cell>
          <cell r="BR8">
            <v>18321</v>
          </cell>
          <cell r="BS8">
            <v>523</v>
          </cell>
          <cell r="BT8">
            <v>1044</v>
          </cell>
          <cell r="BU8">
            <v>0</v>
          </cell>
          <cell r="BV8">
            <v>360</v>
          </cell>
          <cell r="BW8">
            <v>303</v>
          </cell>
          <cell r="BX8">
            <v>23</v>
          </cell>
          <cell r="BY8">
            <v>423</v>
          </cell>
          <cell r="BZ8">
            <v>0</v>
          </cell>
          <cell r="CA8">
            <v>458</v>
          </cell>
          <cell r="CB8">
            <v>3134</v>
          </cell>
          <cell r="CC8">
            <v>66266</v>
          </cell>
        </row>
      </sheetData>
      <sheetData sheetId="6">
        <row r="8">
          <cell r="C8">
            <v>1132</v>
          </cell>
          <cell r="D8">
            <v>79</v>
          </cell>
          <cell r="E8">
            <v>812</v>
          </cell>
          <cell r="F8">
            <v>1619</v>
          </cell>
          <cell r="G8">
            <v>163</v>
          </cell>
          <cell r="H8">
            <v>16</v>
          </cell>
          <cell r="I8">
            <v>2269</v>
          </cell>
          <cell r="J8">
            <v>4661</v>
          </cell>
          <cell r="K8">
            <v>10751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670</v>
          </cell>
          <cell r="S8">
            <v>163</v>
          </cell>
          <cell r="T8">
            <v>759</v>
          </cell>
          <cell r="U8">
            <v>93</v>
          </cell>
          <cell r="V8">
            <v>4</v>
          </cell>
          <cell r="W8">
            <v>153</v>
          </cell>
          <cell r="X8">
            <v>1842</v>
          </cell>
          <cell r="Y8">
            <v>2157</v>
          </cell>
          <cell r="Z8">
            <v>2572</v>
          </cell>
          <cell r="AA8">
            <v>90</v>
          </cell>
          <cell r="AB8">
            <v>586</v>
          </cell>
          <cell r="AC8">
            <v>3746</v>
          </cell>
          <cell r="AD8">
            <v>27</v>
          </cell>
          <cell r="AE8">
            <v>727</v>
          </cell>
          <cell r="AF8">
            <v>1240</v>
          </cell>
          <cell r="AG8">
            <v>128</v>
          </cell>
          <cell r="AH8">
            <v>11273</v>
          </cell>
          <cell r="AI8">
            <v>137</v>
          </cell>
          <cell r="AJ8">
            <v>368</v>
          </cell>
          <cell r="AK8">
            <v>50</v>
          </cell>
          <cell r="AL8">
            <v>577</v>
          </cell>
          <cell r="AM8">
            <v>189</v>
          </cell>
          <cell r="AN8">
            <v>137</v>
          </cell>
          <cell r="AO8">
            <v>1458</v>
          </cell>
          <cell r="AP8">
            <v>1116</v>
          </cell>
          <cell r="AQ8">
            <v>147</v>
          </cell>
          <cell r="AR8">
            <v>376</v>
          </cell>
          <cell r="AS8">
            <v>0</v>
          </cell>
          <cell r="AT8">
            <v>52</v>
          </cell>
          <cell r="AU8">
            <v>51</v>
          </cell>
          <cell r="AV8">
            <v>1742</v>
          </cell>
          <cell r="AW8">
            <v>4479</v>
          </cell>
          <cell r="AX8">
            <v>13993</v>
          </cell>
          <cell r="AY8">
            <v>386</v>
          </cell>
          <cell r="AZ8">
            <v>367</v>
          </cell>
          <cell r="BA8">
            <v>324</v>
          </cell>
          <cell r="BB8">
            <v>19549</v>
          </cell>
          <cell r="BC8">
            <v>251</v>
          </cell>
          <cell r="BD8">
            <v>822</v>
          </cell>
          <cell r="BE8">
            <v>1098</v>
          </cell>
          <cell r="BF8">
            <v>209</v>
          </cell>
          <cell r="BG8">
            <v>32</v>
          </cell>
          <cell r="BH8">
            <v>238</v>
          </cell>
          <cell r="BI8">
            <v>2650</v>
          </cell>
          <cell r="BJ8">
            <v>8585</v>
          </cell>
          <cell r="BK8">
            <v>9289</v>
          </cell>
          <cell r="BL8">
            <v>49</v>
          </cell>
          <cell r="BM8">
            <v>3849</v>
          </cell>
          <cell r="BN8">
            <v>374</v>
          </cell>
          <cell r="BO8">
            <v>381</v>
          </cell>
          <cell r="BP8">
            <v>97</v>
          </cell>
          <cell r="BQ8">
            <v>667</v>
          </cell>
          <cell r="BR8">
            <v>23291</v>
          </cell>
          <cell r="BS8">
            <v>585</v>
          </cell>
          <cell r="BT8">
            <v>1087</v>
          </cell>
          <cell r="BU8">
            <v>0</v>
          </cell>
          <cell r="BV8">
            <v>421</v>
          </cell>
          <cell r="BW8">
            <v>484</v>
          </cell>
          <cell r="BX8">
            <v>26</v>
          </cell>
          <cell r="BY8">
            <v>498</v>
          </cell>
          <cell r="BZ8">
            <v>0</v>
          </cell>
          <cell r="CA8">
            <v>506</v>
          </cell>
          <cell r="CB8">
            <v>3607</v>
          </cell>
          <cell r="CC8">
            <v>76163</v>
          </cell>
        </row>
      </sheetData>
      <sheetData sheetId="7">
        <row r="8">
          <cell r="C8">
            <v>1187</v>
          </cell>
          <cell r="D8">
            <v>114</v>
          </cell>
          <cell r="E8">
            <v>834</v>
          </cell>
          <cell r="F8">
            <v>1793</v>
          </cell>
          <cell r="G8">
            <v>198</v>
          </cell>
          <cell r="H8">
            <v>30</v>
          </cell>
          <cell r="I8">
            <v>2406</v>
          </cell>
          <cell r="J8">
            <v>4801</v>
          </cell>
          <cell r="K8">
            <v>11363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788</v>
          </cell>
          <cell r="S8">
            <v>188</v>
          </cell>
          <cell r="T8">
            <v>868</v>
          </cell>
          <cell r="U8">
            <v>103</v>
          </cell>
          <cell r="V8">
            <v>2</v>
          </cell>
          <cell r="W8">
            <v>158</v>
          </cell>
          <cell r="X8">
            <v>2107</v>
          </cell>
          <cell r="Y8">
            <v>2387</v>
          </cell>
          <cell r="Z8">
            <v>3034</v>
          </cell>
          <cell r="AA8">
            <v>119</v>
          </cell>
          <cell r="AB8">
            <v>485</v>
          </cell>
          <cell r="AC8">
            <v>4478</v>
          </cell>
          <cell r="AD8">
            <v>68</v>
          </cell>
          <cell r="AE8">
            <v>909</v>
          </cell>
          <cell r="AF8">
            <v>1468</v>
          </cell>
          <cell r="AG8">
            <v>227</v>
          </cell>
          <cell r="AH8">
            <v>13175</v>
          </cell>
          <cell r="AI8">
            <v>192</v>
          </cell>
          <cell r="AJ8">
            <v>385</v>
          </cell>
          <cell r="AK8">
            <v>62</v>
          </cell>
          <cell r="AL8">
            <v>559</v>
          </cell>
          <cell r="AM8">
            <v>215</v>
          </cell>
          <cell r="AN8">
            <v>211</v>
          </cell>
          <cell r="AO8">
            <v>1624</v>
          </cell>
          <cell r="AP8">
            <v>1041</v>
          </cell>
          <cell r="AQ8">
            <v>142</v>
          </cell>
          <cell r="AR8">
            <v>421</v>
          </cell>
          <cell r="AS8">
            <v>0</v>
          </cell>
          <cell r="AT8">
            <v>61</v>
          </cell>
          <cell r="AU8">
            <v>45</v>
          </cell>
          <cell r="AV8">
            <v>1710</v>
          </cell>
          <cell r="AW8">
            <v>4805</v>
          </cell>
          <cell r="AX8">
            <v>14882</v>
          </cell>
          <cell r="AY8">
            <v>404</v>
          </cell>
          <cell r="AZ8">
            <v>414</v>
          </cell>
          <cell r="BA8">
            <v>313</v>
          </cell>
          <cell r="BB8">
            <v>20818</v>
          </cell>
          <cell r="BC8">
            <v>279</v>
          </cell>
          <cell r="BD8">
            <v>908</v>
          </cell>
          <cell r="BE8">
            <v>1228</v>
          </cell>
          <cell r="BF8">
            <v>204</v>
          </cell>
          <cell r="BG8">
            <v>36</v>
          </cell>
          <cell r="BH8">
            <v>144</v>
          </cell>
          <cell r="BI8">
            <v>2799</v>
          </cell>
          <cell r="BJ8">
            <v>9387</v>
          </cell>
          <cell r="BK8">
            <v>10206</v>
          </cell>
          <cell r="BL8">
            <v>67</v>
          </cell>
          <cell r="BM8">
            <v>4021</v>
          </cell>
          <cell r="BN8">
            <v>413</v>
          </cell>
          <cell r="BO8">
            <v>438</v>
          </cell>
          <cell r="BP8">
            <v>109</v>
          </cell>
          <cell r="BQ8">
            <v>714</v>
          </cell>
          <cell r="BR8">
            <v>25355</v>
          </cell>
          <cell r="BS8">
            <v>654</v>
          </cell>
          <cell r="BT8">
            <v>1107</v>
          </cell>
          <cell r="BU8">
            <v>0</v>
          </cell>
          <cell r="BV8">
            <v>567</v>
          </cell>
          <cell r="BW8">
            <v>425</v>
          </cell>
          <cell r="BX8">
            <v>31</v>
          </cell>
          <cell r="BY8">
            <v>521</v>
          </cell>
          <cell r="BZ8">
            <v>0</v>
          </cell>
          <cell r="CA8">
            <v>481</v>
          </cell>
          <cell r="CB8">
            <v>3786</v>
          </cell>
          <cell r="CC8">
            <v>82737</v>
          </cell>
        </row>
      </sheetData>
      <sheetData sheetId="8">
        <row r="8">
          <cell r="C8">
            <v>1308</v>
          </cell>
          <cell r="D8">
            <v>122</v>
          </cell>
          <cell r="E8">
            <v>1081</v>
          </cell>
          <cell r="F8">
            <v>1894</v>
          </cell>
          <cell r="G8">
            <v>202</v>
          </cell>
          <cell r="H8">
            <v>18</v>
          </cell>
          <cell r="I8">
            <v>2320</v>
          </cell>
          <cell r="J8">
            <v>5643</v>
          </cell>
          <cell r="K8">
            <v>12588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859</v>
          </cell>
          <cell r="S8">
            <v>228</v>
          </cell>
          <cell r="T8">
            <v>1056</v>
          </cell>
          <cell r="U8">
            <v>118</v>
          </cell>
          <cell r="V8">
            <v>2</v>
          </cell>
          <cell r="W8">
            <v>127</v>
          </cell>
          <cell r="X8">
            <v>2390</v>
          </cell>
          <cell r="Y8">
            <v>2863</v>
          </cell>
          <cell r="Z8">
            <v>3152</v>
          </cell>
          <cell r="AA8">
            <v>128</v>
          </cell>
          <cell r="AB8">
            <v>484</v>
          </cell>
          <cell r="AC8">
            <v>5092</v>
          </cell>
          <cell r="AD8">
            <v>36</v>
          </cell>
          <cell r="AE8">
            <v>1007</v>
          </cell>
          <cell r="AF8">
            <v>1713</v>
          </cell>
          <cell r="AG8">
            <v>182</v>
          </cell>
          <cell r="AH8">
            <v>14657</v>
          </cell>
          <cell r="AI8">
            <v>255</v>
          </cell>
          <cell r="AJ8">
            <v>293</v>
          </cell>
          <cell r="AK8">
            <v>76</v>
          </cell>
          <cell r="AL8">
            <v>635</v>
          </cell>
          <cell r="AM8">
            <v>244</v>
          </cell>
          <cell r="AN8">
            <v>185</v>
          </cell>
          <cell r="AO8">
            <v>1688</v>
          </cell>
          <cell r="AP8">
            <v>1049</v>
          </cell>
          <cell r="AQ8">
            <v>200</v>
          </cell>
          <cell r="AR8">
            <v>338</v>
          </cell>
          <cell r="AS8">
            <v>0</v>
          </cell>
          <cell r="AT8">
            <v>74</v>
          </cell>
          <cell r="AU8">
            <v>80</v>
          </cell>
          <cell r="AV8">
            <v>1741</v>
          </cell>
          <cell r="AW8">
            <v>7443</v>
          </cell>
          <cell r="AX8">
            <v>22322</v>
          </cell>
          <cell r="AY8">
            <v>476</v>
          </cell>
          <cell r="AZ8">
            <v>546</v>
          </cell>
          <cell r="BA8">
            <v>317</v>
          </cell>
          <cell r="BB8">
            <v>31104</v>
          </cell>
          <cell r="BC8">
            <v>315</v>
          </cell>
          <cell r="BD8">
            <v>1051</v>
          </cell>
          <cell r="BE8">
            <v>1427</v>
          </cell>
          <cell r="BF8">
            <v>220</v>
          </cell>
          <cell r="BG8">
            <v>42</v>
          </cell>
          <cell r="BH8">
            <v>144</v>
          </cell>
          <cell r="BI8">
            <v>3199</v>
          </cell>
          <cell r="BJ8">
            <v>10314</v>
          </cell>
          <cell r="BK8">
            <v>10796</v>
          </cell>
          <cell r="BL8">
            <v>59</v>
          </cell>
          <cell r="BM8">
            <v>4271</v>
          </cell>
          <cell r="BN8">
            <v>416</v>
          </cell>
          <cell r="BO8">
            <v>548</v>
          </cell>
          <cell r="BP8">
            <v>124</v>
          </cell>
          <cell r="BQ8">
            <v>912</v>
          </cell>
          <cell r="BR8">
            <v>27440</v>
          </cell>
          <cell r="BS8">
            <v>795</v>
          </cell>
          <cell r="BT8">
            <v>1202</v>
          </cell>
          <cell r="BU8">
            <v>0</v>
          </cell>
          <cell r="BV8">
            <v>734</v>
          </cell>
          <cell r="BW8">
            <v>528</v>
          </cell>
          <cell r="BX8">
            <v>7</v>
          </cell>
          <cell r="BY8">
            <v>656</v>
          </cell>
          <cell r="BZ8">
            <v>0</v>
          </cell>
          <cell r="CA8">
            <v>622</v>
          </cell>
          <cell r="CB8">
            <v>4544</v>
          </cell>
          <cell r="CC8">
            <v>99351</v>
          </cell>
        </row>
      </sheetData>
      <sheetData sheetId="9">
        <row r="8">
          <cell r="C8">
            <v>1410</v>
          </cell>
          <cell r="D8">
            <v>150</v>
          </cell>
          <cell r="E8">
            <v>1087</v>
          </cell>
          <cell r="F8">
            <v>2302</v>
          </cell>
          <cell r="G8">
            <v>271</v>
          </cell>
          <cell r="H8">
            <v>32</v>
          </cell>
          <cell r="I8">
            <v>2188</v>
          </cell>
          <cell r="J8">
            <v>6043</v>
          </cell>
          <cell r="K8">
            <v>13483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893</v>
          </cell>
          <cell r="S8">
            <v>249</v>
          </cell>
          <cell r="T8">
            <v>1444</v>
          </cell>
          <cell r="U8">
            <v>114</v>
          </cell>
          <cell r="V8">
            <v>0</v>
          </cell>
          <cell r="W8">
            <v>59</v>
          </cell>
          <cell r="X8">
            <v>2759</v>
          </cell>
          <cell r="Y8">
            <v>2903</v>
          </cell>
          <cell r="Z8">
            <v>3326</v>
          </cell>
          <cell r="AA8">
            <v>120</v>
          </cell>
          <cell r="AB8">
            <v>518</v>
          </cell>
          <cell r="AC8">
            <v>4780</v>
          </cell>
          <cell r="AD8">
            <v>73</v>
          </cell>
          <cell r="AE8">
            <v>1008</v>
          </cell>
          <cell r="AF8">
            <v>1820</v>
          </cell>
          <cell r="AG8">
            <v>276</v>
          </cell>
          <cell r="AH8">
            <v>14824</v>
          </cell>
          <cell r="AI8">
            <v>338</v>
          </cell>
          <cell r="AJ8">
            <v>320</v>
          </cell>
          <cell r="AK8">
            <v>140</v>
          </cell>
          <cell r="AL8">
            <v>657</v>
          </cell>
          <cell r="AM8">
            <v>320</v>
          </cell>
          <cell r="AN8">
            <v>259</v>
          </cell>
          <cell r="AO8">
            <v>2034</v>
          </cell>
          <cell r="AP8">
            <v>1306</v>
          </cell>
          <cell r="AQ8">
            <v>172</v>
          </cell>
          <cell r="AR8">
            <v>383</v>
          </cell>
          <cell r="AS8">
            <v>0</v>
          </cell>
          <cell r="AT8">
            <v>60</v>
          </cell>
          <cell r="AU8">
            <v>68</v>
          </cell>
          <cell r="AV8">
            <v>1989</v>
          </cell>
          <cell r="AW8">
            <v>8972</v>
          </cell>
          <cell r="AX8">
            <v>26748</v>
          </cell>
          <cell r="AY8">
            <v>442</v>
          </cell>
          <cell r="AZ8">
            <v>762</v>
          </cell>
          <cell r="BA8">
            <v>370</v>
          </cell>
          <cell r="BB8">
            <v>37294</v>
          </cell>
          <cell r="BC8">
            <v>369</v>
          </cell>
          <cell r="BD8">
            <v>1182</v>
          </cell>
          <cell r="BE8">
            <v>1441</v>
          </cell>
          <cell r="BF8">
            <v>232</v>
          </cell>
          <cell r="BG8">
            <v>57</v>
          </cell>
          <cell r="BH8">
            <v>133</v>
          </cell>
          <cell r="BI8">
            <v>3414</v>
          </cell>
          <cell r="BJ8">
            <v>10546</v>
          </cell>
          <cell r="BK8">
            <v>11914</v>
          </cell>
          <cell r="BL8">
            <v>4</v>
          </cell>
          <cell r="BM8">
            <v>4370</v>
          </cell>
          <cell r="BN8">
            <v>439</v>
          </cell>
          <cell r="BO8">
            <v>611</v>
          </cell>
          <cell r="BP8">
            <v>180</v>
          </cell>
          <cell r="BQ8">
            <v>1219</v>
          </cell>
          <cell r="BR8">
            <v>29283</v>
          </cell>
          <cell r="BS8">
            <v>875</v>
          </cell>
          <cell r="BT8">
            <v>1517</v>
          </cell>
          <cell r="BU8">
            <v>0</v>
          </cell>
          <cell r="BV8">
            <v>867</v>
          </cell>
          <cell r="BW8">
            <v>616</v>
          </cell>
          <cell r="BX8">
            <v>8</v>
          </cell>
          <cell r="BY8">
            <v>878</v>
          </cell>
          <cell r="BZ8">
            <v>0</v>
          </cell>
          <cell r="CA8">
            <v>737</v>
          </cell>
          <cell r="CB8">
            <v>5498</v>
          </cell>
          <cell r="CC8">
            <v>110578</v>
          </cell>
        </row>
      </sheetData>
      <sheetData sheetId="10">
        <row r="8">
          <cell r="C8">
            <v>1531</v>
          </cell>
          <cell r="D8">
            <v>161</v>
          </cell>
          <cell r="E8">
            <v>1184</v>
          </cell>
          <cell r="F8">
            <v>2431</v>
          </cell>
          <cell r="G8">
            <v>270</v>
          </cell>
          <cell r="H8">
            <v>31</v>
          </cell>
          <cell r="I8">
            <v>2112</v>
          </cell>
          <cell r="J8">
            <v>6535</v>
          </cell>
          <cell r="K8">
            <v>14255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1030</v>
          </cell>
          <cell r="S8">
            <v>285</v>
          </cell>
          <cell r="T8">
            <v>1368</v>
          </cell>
          <cell r="U8">
            <v>144</v>
          </cell>
          <cell r="V8">
            <v>0</v>
          </cell>
          <cell r="W8">
            <v>231</v>
          </cell>
          <cell r="X8">
            <v>3058</v>
          </cell>
          <cell r="Y8">
            <v>3413</v>
          </cell>
          <cell r="Z8">
            <v>3656</v>
          </cell>
          <cell r="AA8">
            <v>119</v>
          </cell>
          <cell r="AB8">
            <v>531</v>
          </cell>
          <cell r="AC8">
            <v>5179</v>
          </cell>
          <cell r="AD8">
            <v>92</v>
          </cell>
          <cell r="AE8">
            <v>1073</v>
          </cell>
          <cell r="AF8">
            <v>1948</v>
          </cell>
          <cell r="AG8">
            <v>253</v>
          </cell>
          <cell r="AH8">
            <v>16264</v>
          </cell>
          <cell r="AI8">
            <v>327</v>
          </cell>
          <cell r="AJ8">
            <v>357</v>
          </cell>
          <cell r="AK8">
            <v>72</v>
          </cell>
          <cell r="AL8">
            <v>792</v>
          </cell>
          <cell r="AM8">
            <v>324</v>
          </cell>
          <cell r="AN8">
            <v>201</v>
          </cell>
          <cell r="AO8">
            <v>2073</v>
          </cell>
          <cell r="AP8">
            <v>1218</v>
          </cell>
          <cell r="AQ8">
            <v>189</v>
          </cell>
          <cell r="AR8">
            <v>352</v>
          </cell>
          <cell r="AS8">
            <v>0</v>
          </cell>
          <cell r="AT8">
            <v>54</v>
          </cell>
          <cell r="AU8">
            <v>43</v>
          </cell>
          <cell r="AV8">
            <v>1856</v>
          </cell>
          <cell r="AW8">
            <v>10020</v>
          </cell>
          <cell r="AX8">
            <v>30656</v>
          </cell>
          <cell r="AY8">
            <v>574</v>
          </cell>
          <cell r="AZ8">
            <v>941</v>
          </cell>
          <cell r="BA8">
            <v>386</v>
          </cell>
          <cell r="BB8">
            <v>42577</v>
          </cell>
          <cell r="BC8">
            <v>403</v>
          </cell>
          <cell r="BD8">
            <v>1372</v>
          </cell>
          <cell r="BE8">
            <v>1456</v>
          </cell>
          <cell r="BF8">
            <v>254</v>
          </cell>
          <cell r="BG8">
            <v>64</v>
          </cell>
          <cell r="BH8">
            <v>175</v>
          </cell>
          <cell r="BI8">
            <v>3724</v>
          </cell>
          <cell r="BJ8">
            <v>11244</v>
          </cell>
          <cell r="BK8">
            <v>12759</v>
          </cell>
          <cell r="BL8">
            <v>5</v>
          </cell>
          <cell r="BM8">
            <v>4705</v>
          </cell>
          <cell r="BN8">
            <v>493</v>
          </cell>
          <cell r="BO8">
            <v>656</v>
          </cell>
          <cell r="BP8">
            <v>188</v>
          </cell>
          <cell r="BQ8">
            <v>1031</v>
          </cell>
          <cell r="BR8">
            <v>31081</v>
          </cell>
          <cell r="BS8">
            <v>1019</v>
          </cell>
          <cell r="BT8">
            <v>1714</v>
          </cell>
          <cell r="BU8">
            <v>0</v>
          </cell>
          <cell r="BV8">
            <v>1060</v>
          </cell>
          <cell r="BW8">
            <v>718</v>
          </cell>
          <cell r="BX8">
            <v>8</v>
          </cell>
          <cell r="BY8">
            <v>876</v>
          </cell>
          <cell r="BZ8">
            <v>0</v>
          </cell>
          <cell r="CA8">
            <v>773</v>
          </cell>
          <cell r="CB8">
            <v>6168</v>
          </cell>
          <cell r="CC8">
            <v>121056</v>
          </cell>
        </row>
      </sheetData>
      <sheetData sheetId="11">
        <row r="8">
          <cell r="C8">
            <v>1687</v>
          </cell>
          <cell r="D8">
            <v>184</v>
          </cell>
          <cell r="E8">
            <v>1382</v>
          </cell>
          <cell r="F8">
            <v>2708</v>
          </cell>
          <cell r="G8">
            <v>375</v>
          </cell>
          <cell r="H8">
            <v>39</v>
          </cell>
          <cell r="I8">
            <v>2188</v>
          </cell>
          <cell r="J8">
            <v>7360</v>
          </cell>
          <cell r="K8">
            <v>15923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1103</v>
          </cell>
          <cell r="S8">
            <v>332</v>
          </cell>
          <cell r="T8">
            <v>1504</v>
          </cell>
          <cell r="U8">
            <v>176</v>
          </cell>
          <cell r="V8">
            <v>0</v>
          </cell>
          <cell r="W8">
            <v>261</v>
          </cell>
          <cell r="X8">
            <v>3376</v>
          </cell>
          <cell r="Y8">
            <v>3806</v>
          </cell>
          <cell r="Z8">
            <v>4046</v>
          </cell>
          <cell r="AA8">
            <v>188</v>
          </cell>
          <cell r="AB8">
            <v>610</v>
          </cell>
          <cell r="AC8">
            <v>7472</v>
          </cell>
          <cell r="AD8">
            <v>154</v>
          </cell>
          <cell r="AE8">
            <v>1212</v>
          </cell>
          <cell r="AF8">
            <v>2176</v>
          </cell>
          <cell r="AG8">
            <v>207</v>
          </cell>
          <cell r="AH8">
            <v>19871</v>
          </cell>
          <cell r="AI8">
            <v>325</v>
          </cell>
          <cell r="AJ8">
            <v>281</v>
          </cell>
          <cell r="AK8">
            <v>100</v>
          </cell>
          <cell r="AL8">
            <v>902</v>
          </cell>
          <cell r="AM8">
            <v>388</v>
          </cell>
          <cell r="AN8">
            <v>234</v>
          </cell>
          <cell r="AO8">
            <v>2230</v>
          </cell>
          <cell r="AP8">
            <v>1357</v>
          </cell>
          <cell r="AQ8">
            <v>193</v>
          </cell>
          <cell r="AR8">
            <v>423</v>
          </cell>
          <cell r="AS8">
            <v>0</v>
          </cell>
          <cell r="AT8">
            <v>79</v>
          </cell>
          <cell r="AU8">
            <v>68</v>
          </cell>
          <cell r="AV8">
            <v>2120</v>
          </cell>
          <cell r="AW8">
            <v>10847</v>
          </cell>
          <cell r="AX8">
            <v>34919</v>
          </cell>
          <cell r="AY8">
            <v>577</v>
          </cell>
          <cell r="AZ8">
            <v>1147</v>
          </cell>
          <cell r="BA8">
            <v>429</v>
          </cell>
          <cell r="BB8">
            <v>47919</v>
          </cell>
          <cell r="BC8">
            <v>460</v>
          </cell>
          <cell r="BD8">
            <v>1523</v>
          </cell>
          <cell r="BE8">
            <v>1555</v>
          </cell>
          <cell r="BF8">
            <v>300</v>
          </cell>
          <cell r="BG8">
            <v>70</v>
          </cell>
          <cell r="BH8">
            <v>208</v>
          </cell>
          <cell r="BI8">
            <v>4116</v>
          </cell>
          <cell r="BJ8">
            <v>11827</v>
          </cell>
          <cell r="BK8">
            <v>13302</v>
          </cell>
          <cell r="BL8">
            <v>8</v>
          </cell>
          <cell r="BM8">
            <v>4715</v>
          </cell>
          <cell r="BN8">
            <v>526</v>
          </cell>
          <cell r="BO8">
            <v>754</v>
          </cell>
          <cell r="BP8">
            <v>230</v>
          </cell>
          <cell r="BQ8">
            <v>1430</v>
          </cell>
          <cell r="BR8">
            <v>32792</v>
          </cell>
          <cell r="BS8">
            <v>1166</v>
          </cell>
          <cell r="BT8">
            <v>1821</v>
          </cell>
          <cell r="BU8">
            <v>0</v>
          </cell>
          <cell r="BV8">
            <v>1146</v>
          </cell>
          <cell r="BW8">
            <v>649</v>
          </cell>
          <cell r="BX8">
            <v>127</v>
          </cell>
          <cell r="BY8">
            <v>974</v>
          </cell>
          <cell r="BZ8">
            <v>0</v>
          </cell>
          <cell r="CA8">
            <v>846</v>
          </cell>
          <cell r="CB8">
            <v>6729</v>
          </cell>
          <cell r="CC8">
            <v>135076</v>
          </cell>
        </row>
      </sheetData>
      <sheetData sheetId="12">
        <row r="8">
          <cell r="C8">
            <v>1864</v>
          </cell>
          <cell r="D8">
            <v>238</v>
          </cell>
          <cell r="E8">
            <v>1490</v>
          </cell>
          <cell r="F8">
            <v>2882</v>
          </cell>
          <cell r="G8">
            <v>374</v>
          </cell>
          <cell r="H8">
            <v>47</v>
          </cell>
          <cell r="I8">
            <v>2414</v>
          </cell>
          <cell r="J8">
            <v>8546</v>
          </cell>
          <cell r="K8">
            <v>17855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1315</v>
          </cell>
          <cell r="S8">
            <v>390</v>
          </cell>
          <cell r="T8">
            <v>1527</v>
          </cell>
          <cell r="U8">
            <v>236</v>
          </cell>
          <cell r="V8">
            <v>0</v>
          </cell>
          <cell r="W8">
            <v>117</v>
          </cell>
          <cell r="X8">
            <v>3585</v>
          </cell>
          <cell r="Y8">
            <v>4287</v>
          </cell>
          <cell r="Z8">
            <v>4253</v>
          </cell>
          <cell r="AA8">
            <v>249</v>
          </cell>
          <cell r="AB8">
            <v>612</v>
          </cell>
          <cell r="AC8">
            <v>7555</v>
          </cell>
          <cell r="AD8">
            <v>161</v>
          </cell>
          <cell r="AE8">
            <v>1260</v>
          </cell>
          <cell r="AF8">
            <v>2499</v>
          </cell>
          <cell r="AG8">
            <v>297</v>
          </cell>
          <cell r="AH8">
            <v>21173</v>
          </cell>
          <cell r="AI8">
            <v>357</v>
          </cell>
          <cell r="AJ8">
            <v>295</v>
          </cell>
          <cell r="AK8">
            <v>72</v>
          </cell>
          <cell r="AL8">
            <v>1098</v>
          </cell>
          <cell r="AM8">
            <v>422</v>
          </cell>
          <cell r="AN8">
            <v>295</v>
          </cell>
          <cell r="AO8">
            <v>2539</v>
          </cell>
          <cell r="AP8">
            <v>1212</v>
          </cell>
          <cell r="AQ8">
            <v>214</v>
          </cell>
          <cell r="AR8">
            <v>564</v>
          </cell>
          <cell r="AS8">
            <v>0</v>
          </cell>
          <cell r="AT8">
            <v>85</v>
          </cell>
          <cell r="AU8">
            <v>57</v>
          </cell>
          <cell r="AV8">
            <v>2132</v>
          </cell>
          <cell r="AW8">
            <v>11159</v>
          </cell>
          <cell r="AX8">
            <v>38007</v>
          </cell>
          <cell r="AY8">
            <v>682</v>
          </cell>
          <cell r="AZ8">
            <v>1398</v>
          </cell>
          <cell r="BA8">
            <v>509</v>
          </cell>
          <cell r="BB8">
            <v>51755</v>
          </cell>
          <cell r="BC8">
            <v>559</v>
          </cell>
          <cell r="BD8">
            <v>1672</v>
          </cell>
          <cell r="BE8">
            <v>1799</v>
          </cell>
          <cell r="BF8">
            <v>362</v>
          </cell>
          <cell r="BG8">
            <v>72</v>
          </cell>
          <cell r="BH8">
            <v>247</v>
          </cell>
          <cell r="BI8">
            <v>4711</v>
          </cell>
          <cell r="BJ8">
            <v>12962</v>
          </cell>
          <cell r="BK8">
            <v>14531</v>
          </cell>
          <cell r="BL8">
            <v>11</v>
          </cell>
          <cell r="BM8">
            <v>5016</v>
          </cell>
          <cell r="BN8">
            <v>596</v>
          </cell>
          <cell r="BO8">
            <v>820</v>
          </cell>
          <cell r="BP8">
            <v>330</v>
          </cell>
          <cell r="BQ8">
            <v>1599</v>
          </cell>
          <cell r="BR8">
            <v>35865</v>
          </cell>
          <cell r="BS8">
            <v>1323</v>
          </cell>
          <cell r="BT8">
            <v>2137</v>
          </cell>
          <cell r="BU8">
            <v>43</v>
          </cell>
          <cell r="BV8">
            <v>1367</v>
          </cell>
          <cell r="BW8">
            <v>883</v>
          </cell>
          <cell r="BX8">
            <v>123</v>
          </cell>
          <cell r="BY8">
            <v>1021</v>
          </cell>
          <cell r="BZ8">
            <v>0</v>
          </cell>
          <cell r="CA8">
            <v>884</v>
          </cell>
          <cell r="CB8">
            <v>7781</v>
          </cell>
          <cell r="CC8">
            <v>147396</v>
          </cell>
        </row>
      </sheetData>
      <sheetData sheetId="13">
        <row r="8">
          <cell r="C8">
            <v>2203</v>
          </cell>
          <cell r="D8">
            <v>272</v>
          </cell>
          <cell r="E8">
            <v>1564</v>
          </cell>
          <cell r="F8">
            <v>3335</v>
          </cell>
          <cell r="G8">
            <v>271</v>
          </cell>
          <cell r="H8">
            <v>33</v>
          </cell>
          <cell r="I8">
            <v>2711</v>
          </cell>
          <cell r="J8">
            <v>9139</v>
          </cell>
          <cell r="K8">
            <v>19528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1525</v>
          </cell>
          <cell r="S8">
            <v>462</v>
          </cell>
          <cell r="T8">
            <v>1871</v>
          </cell>
          <cell r="U8">
            <v>278</v>
          </cell>
          <cell r="V8">
            <v>0</v>
          </cell>
          <cell r="W8">
            <v>68</v>
          </cell>
          <cell r="X8">
            <v>4204</v>
          </cell>
          <cell r="Y8">
            <v>4691</v>
          </cell>
          <cell r="Z8">
            <v>4380</v>
          </cell>
          <cell r="AA8">
            <v>271</v>
          </cell>
          <cell r="AB8">
            <v>472</v>
          </cell>
          <cell r="AC8">
            <v>8549</v>
          </cell>
          <cell r="AD8">
            <v>233</v>
          </cell>
          <cell r="AE8">
            <v>1408</v>
          </cell>
          <cell r="AF8">
            <v>2682</v>
          </cell>
          <cell r="AG8">
            <v>276</v>
          </cell>
          <cell r="AH8">
            <v>22962</v>
          </cell>
          <cell r="AI8">
            <v>406</v>
          </cell>
          <cell r="AJ8">
            <v>307</v>
          </cell>
          <cell r="AK8">
            <v>68</v>
          </cell>
          <cell r="AL8">
            <v>1003</v>
          </cell>
          <cell r="AM8">
            <v>433</v>
          </cell>
          <cell r="AN8">
            <v>413</v>
          </cell>
          <cell r="AO8">
            <v>2630</v>
          </cell>
          <cell r="AP8">
            <v>1621</v>
          </cell>
          <cell r="AQ8">
            <v>192</v>
          </cell>
          <cell r="AR8">
            <v>598</v>
          </cell>
          <cell r="AS8">
            <v>0</v>
          </cell>
          <cell r="AT8">
            <v>149</v>
          </cell>
          <cell r="AU8">
            <v>59</v>
          </cell>
          <cell r="AV8">
            <v>2619</v>
          </cell>
          <cell r="AW8">
            <v>11514</v>
          </cell>
          <cell r="AX8">
            <v>41458</v>
          </cell>
          <cell r="AY8">
            <v>829</v>
          </cell>
          <cell r="AZ8">
            <v>1620</v>
          </cell>
          <cell r="BA8">
            <v>564</v>
          </cell>
          <cell r="BB8">
            <v>55985</v>
          </cell>
          <cell r="BC8">
            <v>535</v>
          </cell>
          <cell r="BD8">
            <v>1972</v>
          </cell>
          <cell r="BE8">
            <v>1996</v>
          </cell>
          <cell r="BF8">
            <v>320</v>
          </cell>
          <cell r="BG8">
            <v>68</v>
          </cell>
          <cell r="BH8">
            <v>270</v>
          </cell>
          <cell r="BI8">
            <v>5161</v>
          </cell>
          <cell r="BJ8">
            <v>14174</v>
          </cell>
          <cell r="BK8">
            <v>15582</v>
          </cell>
          <cell r="BL8">
            <v>15</v>
          </cell>
          <cell r="BM8">
            <v>5602</v>
          </cell>
          <cell r="BN8">
            <v>670</v>
          </cell>
          <cell r="BO8">
            <v>829</v>
          </cell>
          <cell r="BP8">
            <v>307</v>
          </cell>
          <cell r="BQ8">
            <v>1795</v>
          </cell>
          <cell r="BR8">
            <v>38974</v>
          </cell>
          <cell r="BS8">
            <v>1566</v>
          </cell>
          <cell r="BT8">
            <v>2383</v>
          </cell>
          <cell r="BU8">
            <v>40</v>
          </cell>
          <cell r="BV8">
            <v>1443</v>
          </cell>
          <cell r="BW8">
            <v>983</v>
          </cell>
          <cell r="BX8">
            <v>101</v>
          </cell>
          <cell r="BY8">
            <v>1063</v>
          </cell>
          <cell r="BZ8">
            <v>0</v>
          </cell>
          <cell r="CA8">
            <v>924</v>
          </cell>
          <cell r="CB8">
            <v>8503</v>
          </cell>
          <cell r="CC8">
            <v>160566</v>
          </cell>
        </row>
      </sheetData>
      <sheetData sheetId="14">
        <row r="8">
          <cell r="C8">
            <v>2183</v>
          </cell>
          <cell r="D8">
            <v>300</v>
          </cell>
          <cell r="E8">
            <v>1769</v>
          </cell>
          <cell r="F8">
            <v>3782</v>
          </cell>
          <cell r="G8">
            <v>306</v>
          </cell>
          <cell r="H8">
            <v>39</v>
          </cell>
          <cell r="I8">
            <v>3118</v>
          </cell>
          <cell r="J8">
            <v>10681</v>
          </cell>
          <cell r="K8">
            <v>22178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1730</v>
          </cell>
          <cell r="S8">
            <v>480</v>
          </cell>
          <cell r="T8">
            <v>2171</v>
          </cell>
          <cell r="U8">
            <v>346</v>
          </cell>
          <cell r="V8">
            <v>0</v>
          </cell>
          <cell r="W8">
            <v>88</v>
          </cell>
          <cell r="X8">
            <v>4815</v>
          </cell>
          <cell r="Y8">
            <v>5009</v>
          </cell>
          <cell r="Z8">
            <v>4594</v>
          </cell>
          <cell r="AA8">
            <v>298</v>
          </cell>
          <cell r="AB8">
            <v>666</v>
          </cell>
          <cell r="AC8">
            <v>9892</v>
          </cell>
          <cell r="AD8">
            <v>250</v>
          </cell>
          <cell r="AE8">
            <v>1497</v>
          </cell>
          <cell r="AF8">
            <v>2983</v>
          </cell>
          <cell r="AG8">
            <v>353</v>
          </cell>
          <cell r="AH8">
            <v>25542</v>
          </cell>
          <cell r="AI8">
            <v>492</v>
          </cell>
          <cell r="AJ8">
            <v>333</v>
          </cell>
          <cell r="AK8">
            <v>80</v>
          </cell>
          <cell r="AL8">
            <v>1025</v>
          </cell>
          <cell r="AM8">
            <v>459</v>
          </cell>
          <cell r="AN8">
            <v>569</v>
          </cell>
          <cell r="AO8">
            <v>2958</v>
          </cell>
          <cell r="AP8">
            <v>1950</v>
          </cell>
          <cell r="AQ8">
            <v>301</v>
          </cell>
          <cell r="AR8">
            <v>889</v>
          </cell>
          <cell r="AS8">
            <v>0</v>
          </cell>
          <cell r="AT8">
            <v>178</v>
          </cell>
          <cell r="AU8">
            <v>70</v>
          </cell>
          <cell r="AV8">
            <v>3388</v>
          </cell>
          <cell r="AW8">
            <v>12300</v>
          </cell>
          <cell r="AX8">
            <v>46074</v>
          </cell>
          <cell r="AY8">
            <v>757</v>
          </cell>
          <cell r="AZ8">
            <v>1851</v>
          </cell>
          <cell r="BA8">
            <v>639</v>
          </cell>
          <cell r="BB8">
            <v>61621</v>
          </cell>
          <cell r="BC8">
            <v>570</v>
          </cell>
          <cell r="BD8">
            <v>2138</v>
          </cell>
          <cell r="BE8">
            <v>2102</v>
          </cell>
          <cell r="BF8">
            <v>343</v>
          </cell>
          <cell r="BG8">
            <v>67</v>
          </cell>
          <cell r="BH8">
            <v>325</v>
          </cell>
          <cell r="BI8">
            <v>5545</v>
          </cell>
          <cell r="BJ8">
            <v>15689</v>
          </cell>
          <cell r="BK8">
            <v>16957</v>
          </cell>
          <cell r="BL8">
            <v>10</v>
          </cell>
          <cell r="BM8">
            <v>6171</v>
          </cell>
          <cell r="BN8">
            <v>763</v>
          </cell>
          <cell r="BO8">
            <v>1072</v>
          </cell>
          <cell r="BP8">
            <v>376</v>
          </cell>
          <cell r="BQ8">
            <v>1707</v>
          </cell>
          <cell r="BR8">
            <v>42745</v>
          </cell>
          <cell r="BS8">
            <v>1912</v>
          </cell>
          <cell r="BT8">
            <v>2946</v>
          </cell>
          <cell r="BU8">
            <v>37</v>
          </cell>
          <cell r="BV8">
            <v>1971</v>
          </cell>
          <cell r="BW8">
            <v>1006</v>
          </cell>
          <cell r="BX8">
            <v>138</v>
          </cell>
          <cell r="BY8">
            <v>1075</v>
          </cell>
          <cell r="BZ8">
            <v>9</v>
          </cell>
          <cell r="CA8">
            <v>1025</v>
          </cell>
          <cell r="CB8">
            <v>10119</v>
          </cell>
          <cell r="CC8">
            <v>178911</v>
          </cell>
        </row>
      </sheetData>
      <sheetData sheetId="15">
        <row r="8">
          <cell r="C8">
            <v>2222</v>
          </cell>
          <cell r="D8">
            <v>249</v>
          </cell>
          <cell r="E8">
            <v>1855</v>
          </cell>
          <cell r="F8">
            <v>3985</v>
          </cell>
          <cell r="G8">
            <v>252</v>
          </cell>
          <cell r="H8">
            <v>33</v>
          </cell>
          <cell r="I8">
            <v>3168</v>
          </cell>
          <cell r="J8">
            <v>10629</v>
          </cell>
          <cell r="K8">
            <v>22393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1832</v>
          </cell>
          <cell r="S8">
            <v>536</v>
          </cell>
          <cell r="T8">
            <v>2368</v>
          </cell>
          <cell r="U8">
            <v>360</v>
          </cell>
          <cell r="V8">
            <v>0</v>
          </cell>
          <cell r="W8">
            <v>78</v>
          </cell>
          <cell r="X8">
            <v>5174</v>
          </cell>
          <cell r="Y8">
            <v>5450</v>
          </cell>
          <cell r="Z8">
            <v>4517</v>
          </cell>
          <cell r="AA8">
            <v>348</v>
          </cell>
          <cell r="AB8">
            <v>741</v>
          </cell>
          <cell r="AC8">
            <v>9066</v>
          </cell>
          <cell r="AD8">
            <v>289</v>
          </cell>
          <cell r="AE8">
            <v>1386</v>
          </cell>
          <cell r="AF8">
            <v>3239</v>
          </cell>
          <cell r="AG8">
            <v>339</v>
          </cell>
          <cell r="AH8">
            <v>25375</v>
          </cell>
          <cell r="AI8">
            <v>420</v>
          </cell>
          <cell r="AJ8">
            <v>337</v>
          </cell>
          <cell r="AK8">
            <v>85</v>
          </cell>
          <cell r="AL8">
            <v>1046</v>
          </cell>
          <cell r="AM8">
            <v>504</v>
          </cell>
          <cell r="AN8">
            <v>541</v>
          </cell>
          <cell r="AO8">
            <v>2933</v>
          </cell>
          <cell r="AP8">
            <v>1981</v>
          </cell>
          <cell r="AQ8">
            <v>327</v>
          </cell>
          <cell r="AR8">
            <v>875</v>
          </cell>
          <cell r="AS8">
            <v>0</v>
          </cell>
          <cell r="AT8">
            <v>150</v>
          </cell>
          <cell r="AU8">
            <v>75</v>
          </cell>
          <cell r="AV8">
            <v>3408</v>
          </cell>
          <cell r="AW8">
            <v>13020</v>
          </cell>
          <cell r="AX8">
            <v>50115</v>
          </cell>
          <cell r="AY8">
            <v>760</v>
          </cell>
          <cell r="AZ8">
            <v>2229</v>
          </cell>
          <cell r="BA8">
            <v>589</v>
          </cell>
          <cell r="BB8">
            <v>66713</v>
          </cell>
          <cell r="BC8">
            <v>595</v>
          </cell>
          <cell r="BD8">
            <v>2036</v>
          </cell>
          <cell r="BE8">
            <v>2014</v>
          </cell>
          <cell r="BF8">
            <v>334</v>
          </cell>
          <cell r="BG8">
            <v>103</v>
          </cell>
          <cell r="BH8">
            <v>255</v>
          </cell>
          <cell r="BI8">
            <v>5337</v>
          </cell>
          <cell r="BJ8">
            <v>16752</v>
          </cell>
          <cell r="BK8">
            <v>17649</v>
          </cell>
          <cell r="BL8">
            <v>11</v>
          </cell>
          <cell r="BM8">
            <v>6415</v>
          </cell>
          <cell r="BN8">
            <v>780</v>
          </cell>
          <cell r="BO8">
            <v>1315</v>
          </cell>
          <cell r="BP8">
            <v>482</v>
          </cell>
          <cell r="BQ8">
            <v>1708</v>
          </cell>
          <cell r="BR8">
            <v>45112</v>
          </cell>
          <cell r="BS8">
            <v>1970</v>
          </cell>
          <cell r="BT8">
            <v>3947</v>
          </cell>
          <cell r="BU8">
            <v>32</v>
          </cell>
          <cell r="BV8">
            <v>2412</v>
          </cell>
          <cell r="BW8">
            <v>916</v>
          </cell>
          <cell r="BX8">
            <v>195</v>
          </cell>
          <cell r="BY8">
            <v>1201</v>
          </cell>
          <cell r="BZ8">
            <v>8</v>
          </cell>
          <cell r="CA8">
            <v>1122</v>
          </cell>
          <cell r="CB8">
            <v>11803</v>
          </cell>
          <cell r="CC8">
            <v>188248</v>
          </cell>
        </row>
      </sheetData>
      <sheetData sheetId="16">
        <row r="8">
          <cell r="C8">
            <v>2260</v>
          </cell>
          <cell r="D8">
            <v>175</v>
          </cell>
          <cell r="E8">
            <v>1692</v>
          </cell>
          <cell r="F8">
            <v>3966</v>
          </cell>
          <cell r="G8">
            <v>238</v>
          </cell>
          <cell r="H8">
            <v>31</v>
          </cell>
          <cell r="I8">
            <v>3817</v>
          </cell>
          <cell r="J8">
            <v>14396</v>
          </cell>
          <cell r="K8">
            <v>26575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1884</v>
          </cell>
          <cell r="S8">
            <v>500</v>
          </cell>
          <cell r="T8">
            <v>2391</v>
          </cell>
          <cell r="U8">
            <v>364</v>
          </cell>
          <cell r="V8">
            <v>0</v>
          </cell>
          <cell r="W8">
            <v>88</v>
          </cell>
          <cell r="X8">
            <v>5227</v>
          </cell>
          <cell r="Y8">
            <v>5385</v>
          </cell>
          <cell r="Z8">
            <v>4072</v>
          </cell>
          <cell r="AA8">
            <v>346</v>
          </cell>
          <cell r="AB8">
            <v>523</v>
          </cell>
          <cell r="AC8">
            <v>8887</v>
          </cell>
          <cell r="AD8">
            <v>257</v>
          </cell>
          <cell r="AE8">
            <v>1274</v>
          </cell>
          <cell r="AF8">
            <v>3088</v>
          </cell>
          <cell r="AG8">
            <v>274</v>
          </cell>
          <cell r="AH8">
            <v>24106</v>
          </cell>
          <cell r="AI8">
            <v>377</v>
          </cell>
          <cell r="AJ8">
            <v>574</v>
          </cell>
          <cell r="AK8">
            <v>69</v>
          </cell>
          <cell r="AL8">
            <v>894</v>
          </cell>
          <cell r="AM8">
            <v>505</v>
          </cell>
          <cell r="AN8">
            <v>470</v>
          </cell>
          <cell r="AO8">
            <v>2889</v>
          </cell>
          <cell r="AP8">
            <v>1594</v>
          </cell>
          <cell r="AQ8">
            <v>293</v>
          </cell>
          <cell r="AR8">
            <v>1179</v>
          </cell>
          <cell r="AS8">
            <v>0</v>
          </cell>
          <cell r="AT8">
            <v>156</v>
          </cell>
          <cell r="AU8">
            <v>80</v>
          </cell>
          <cell r="AV8">
            <v>3302</v>
          </cell>
          <cell r="AW8">
            <v>12920</v>
          </cell>
          <cell r="AX8">
            <v>48883</v>
          </cell>
          <cell r="AY8">
            <v>692</v>
          </cell>
          <cell r="AZ8">
            <v>2456</v>
          </cell>
          <cell r="BA8">
            <v>479</v>
          </cell>
          <cell r="BB8">
            <v>65430</v>
          </cell>
          <cell r="BC8">
            <v>491</v>
          </cell>
          <cell r="BD8">
            <v>1867</v>
          </cell>
          <cell r="BE8">
            <v>1842</v>
          </cell>
          <cell r="BF8">
            <v>302</v>
          </cell>
          <cell r="BG8">
            <v>106</v>
          </cell>
          <cell r="BH8">
            <v>217</v>
          </cell>
          <cell r="BI8">
            <v>4825</v>
          </cell>
          <cell r="BJ8">
            <v>16151</v>
          </cell>
          <cell r="BK8">
            <v>17150</v>
          </cell>
          <cell r="BL8">
            <v>10</v>
          </cell>
          <cell r="BM8">
            <v>6449</v>
          </cell>
          <cell r="BN8">
            <v>762</v>
          </cell>
          <cell r="BO8">
            <v>1348</v>
          </cell>
          <cell r="BP8">
            <v>495</v>
          </cell>
          <cell r="BQ8">
            <v>1553</v>
          </cell>
          <cell r="BR8">
            <v>43918</v>
          </cell>
          <cell r="BS8">
            <v>2522</v>
          </cell>
          <cell r="BT8">
            <v>4294</v>
          </cell>
          <cell r="BU8">
            <v>28</v>
          </cell>
          <cell r="BV8">
            <v>1767</v>
          </cell>
          <cell r="BW8">
            <v>847</v>
          </cell>
          <cell r="BX8">
            <v>116</v>
          </cell>
          <cell r="BY8">
            <v>1181</v>
          </cell>
          <cell r="BZ8">
            <v>11</v>
          </cell>
          <cell r="CA8">
            <v>1080</v>
          </cell>
          <cell r="CB8">
            <v>11846</v>
          </cell>
          <cell r="CC8">
            <v>188118</v>
          </cell>
        </row>
      </sheetData>
      <sheetData sheetId="17">
        <row r="8">
          <cell r="C8">
            <v>1952</v>
          </cell>
          <cell r="D8">
            <v>147</v>
          </cell>
          <cell r="E8">
            <v>1605</v>
          </cell>
          <cell r="F8">
            <v>4050</v>
          </cell>
          <cell r="G8">
            <v>237</v>
          </cell>
          <cell r="H8">
            <v>29</v>
          </cell>
          <cell r="I8">
            <v>5783</v>
          </cell>
          <cell r="J8">
            <v>24701</v>
          </cell>
          <cell r="K8">
            <v>38504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1839</v>
          </cell>
          <cell r="S8">
            <v>521</v>
          </cell>
          <cell r="T8">
            <v>2324</v>
          </cell>
          <cell r="U8">
            <v>343</v>
          </cell>
          <cell r="V8">
            <v>0</v>
          </cell>
          <cell r="W8">
            <v>79</v>
          </cell>
          <cell r="X8">
            <v>5106</v>
          </cell>
          <cell r="Y8">
            <v>4751</v>
          </cell>
          <cell r="Z8">
            <v>3529</v>
          </cell>
          <cell r="AA8">
            <v>275</v>
          </cell>
          <cell r="AB8">
            <v>440</v>
          </cell>
          <cell r="AC8">
            <v>8058</v>
          </cell>
          <cell r="AD8">
            <v>233</v>
          </cell>
          <cell r="AE8">
            <v>930</v>
          </cell>
          <cell r="AF8">
            <v>2979</v>
          </cell>
          <cell r="AG8">
            <v>256</v>
          </cell>
          <cell r="AH8">
            <v>21451</v>
          </cell>
          <cell r="AI8">
            <v>324</v>
          </cell>
          <cell r="AJ8">
            <v>454</v>
          </cell>
          <cell r="AK8">
            <v>63</v>
          </cell>
          <cell r="AL8">
            <v>824</v>
          </cell>
          <cell r="AM8">
            <v>474</v>
          </cell>
          <cell r="AN8">
            <v>798</v>
          </cell>
          <cell r="AO8">
            <v>2937</v>
          </cell>
          <cell r="AP8">
            <v>1341</v>
          </cell>
          <cell r="AQ8">
            <v>254</v>
          </cell>
          <cell r="AR8">
            <v>873</v>
          </cell>
          <cell r="AS8">
            <v>0</v>
          </cell>
          <cell r="AT8">
            <v>127</v>
          </cell>
          <cell r="AU8">
            <v>59</v>
          </cell>
          <cell r="AV8">
            <v>2654</v>
          </cell>
          <cell r="AW8">
            <v>12013</v>
          </cell>
          <cell r="AX8">
            <v>48166</v>
          </cell>
          <cell r="AY8">
            <v>740</v>
          </cell>
          <cell r="AZ8">
            <v>2388</v>
          </cell>
          <cell r="BA8">
            <v>508</v>
          </cell>
          <cell r="BB8">
            <v>63815</v>
          </cell>
          <cell r="BC8">
            <v>471</v>
          </cell>
          <cell r="BD8">
            <v>1620</v>
          </cell>
          <cell r="BE8">
            <v>1712</v>
          </cell>
          <cell r="BF8">
            <v>304</v>
          </cell>
          <cell r="BG8">
            <v>105</v>
          </cell>
          <cell r="BH8">
            <v>208</v>
          </cell>
          <cell r="BI8">
            <v>4420</v>
          </cell>
          <cell r="BJ8">
            <v>15633</v>
          </cell>
          <cell r="BK8">
            <v>16689</v>
          </cell>
          <cell r="BL8">
            <v>9</v>
          </cell>
          <cell r="BM8">
            <v>6283</v>
          </cell>
          <cell r="BN8">
            <v>745</v>
          </cell>
          <cell r="BO8">
            <v>1330</v>
          </cell>
          <cell r="BP8">
            <v>426</v>
          </cell>
          <cell r="BQ8">
            <v>1697</v>
          </cell>
          <cell r="BR8">
            <v>42812</v>
          </cell>
          <cell r="BS8">
            <v>2684</v>
          </cell>
          <cell r="BT8">
            <v>4441</v>
          </cell>
          <cell r="BU8">
            <v>26</v>
          </cell>
          <cell r="BV8">
            <v>1566</v>
          </cell>
          <cell r="BW8">
            <v>726</v>
          </cell>
          <cell r="BX8">
            <v>105</v>
          </cell>
          <cell r="BY8">
            <v>1174</v>
          </cell>
          <cell r="BZ8">
            <v>18</v>
          </cell>
          <cell r="CA8">
            <v>1083</v>
          </cell>
          <cell r="CB8">
            <v>11823</v>
          </cell>
          <cell r="CC8">
            <v>193522</v>
          </cell>
        </row>
      </sheetData>
      <sheetData sheetId="18">
        <row r="8">
          <cell r="C8">
            <v>2031</v>
          </cell>
          <cell r="D8">
            <v>75</v>
          </cell>
          <cell r="E8">
            <v>1355</v>
          </cell>
          <cell r="F8">
            <v>3811</v>
          </cell>
          <cell r="G8">
            <v>182</v>
          </cell>
          <cell r="H8">
            <v>36</v>
          </cell>
          <cell r="I8">
            <v>7283</v>
          </cell>
          <cell r="J8">
            <v>37665</v>
          </cell>
          <cell r="K8">
            <v>52438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1686</v>
          </cell>
          <cell r="S8">
            <v>520</v>
          </cell>
          <cell r="T8">
            <v>2170</v>
          </cell>
          <cell r="U8">
            <v>437</v>
          </cell>
          <cell r="V8">
            <v>0</v>
          </cell>
          <cell r="W8">
            <v>132</v>
          </cell>
          <cell r="X8">
            <v>4945</v>
          </cell>
          <cell r="Y8">
            <v>3408</v>
          </cell>
          <cell r="Z8">
            <v>3096</v>
          </cell>
          <cell r="AA8">
            <v>297</v>
          </cell>
          <cell r="AB8">
            <v>219</v>
          </cell>
          <cell r="AC8">
            <v>5552</v>
          </cell>
          <cell r="AD8">
            <v>205</v>
          </cell>
          <cell r="AE8">
            <v>534</v>
          </cell>
          <cell r="AF8">
            <v>2741</v>
          </cell>
          <cell r="AG8">
            <v>306</v>
          </cell>
          <cell r="AH8">
            <v>16358</v>
          </cell>
          <cell r="AI8">
            <v>327</v>
          </cell>
          <cell r="AJ8">
            <v>569</v>
          </cell>
          <cell r="AK8">
            <v>35</v>
          </cell>
          <cell r="AL8">
            <v>561</v>
          </cell>
          <cell r="AM8">
            <v>408</v>
          </cell>
          <cell r="AN8">
            <v>372</v>
          </cell>
          <cell r="AO8">
            <v>2272</v>
          </cell>
          <cell r="AP8">
            <v>1327</v>
          </cell>
          <cell r="AQ8">
            <v>409</v>
          </cell>
          <cell r="AR8">
            <v>-192</v>
          </cell>
          <cell r="AS8">
            <v>0</v>
          </cell>
          <cell r="AT8">
            <v>138</v>
          </cell>
          <cell r="AU8">
            <v>82</v>
          </cell>
          <cell r="AV8">
            <v>1764</v>
          </cell>
          <cell r="AW8">
            <v>10962</v>
          </cell>
          <cell r="AX8">
            <v>45401</v>
          </cell>
          <cell r="AY8">
            <v>542</v>
          </cell>
          <cell r="AZ8">
            <v>2452</v>
          </cell>
          <cell r="BA8">
            <v>341</v>
          </cell>
          <cell r="BB8">
            <v>59698</v>
          </cell>
          <cell r="BC8">
            <v>340</v>
          </cell>
          <cell r="BD8">
            <v>1289</v>
          </cell>
          <cell r="BE8">
            <v>1331</v>
          </cell>
          <cell r="BF8">
            <v>222</v>
          </cell>
          <cell r="BG8">
            <v>103</v>
          </cell>
          <cell r="BH8">
            <v>149</v>
          </cell>
          <cell r="BI8">
            <v>3434</v>
          </cell>
          <cell r="BJ8">
            <v>14621</v>
          </cell>
          <cell r="BK8">
            <v>15372</v>
          </cell>
          <cell r="BL8">
            <v>12</v>
          </cell>
          <cell r="BM8">
            <v>5698</v>
          </cell>
          <cell r="BN8">
            <v>603</v>
          </cell>
          <cell r="BO8">
            <v>1325</v>
          </cell>
          <cell r="BP8">
            <v>524</v>
          </cell>
          <cell r="BQ8">
            <v>1262</v>
          </cell>
          <cell r="BR8">
            <v>39417</v>
          </cell>
          <cell r="BS8">
            <v>2082</v>
          </cell>
          <cell r="BT8">
            <v>4629</v>
          </cell>
          <cell r="BU8">
            <v>24</v>
          </cell>
          <cell r="BV8">
            <v>1339</v>
          </cell>
          <cell r="BW8">
            <v>431</v>
          </cell>
          <cell r="BX8">
            <v>82</v>
          </cell>
          <cell r="BY8">
            <v>1486</v>
          </cell>
          <cell r="BZ8">
            <v>16</v>
          </cell>
          <cell r="CA8">
            <v>837</v>
          </cell>
          <cell r="CB8">
            <v>10926</v>
          </cell>
          <cell r="CC8">
            <v>191252</v>
          </cell>
        </row>
      </sheetData>
      <sheetData sheetId="19">
        <row r="8">
          <cell r="C8">
            <v>2163</v>
          </cell>
        </row>
      </sheetData>
      <sheetData sheetId="20">
        <row r="8">
          <cell r="C8">
            <v>1850</v>
          </cell>
        </row>
      </sheetData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P"/>
      <sheetName val="Apéndice"/>
    </sheetNames>
    <sheetDataSet>
      <sheetData sheetId="0" refreshError="1"/>
      <sheetData sheetId="1">
        <row r="8">
          <cell r="C8">
            <v>1326</v>
          </cell>
          <cell r="D8">
            <v>14</v>
          </cell>
          <cell r="E8">
            <v>2761</v>
          </cell>
          <cell r="F8">
            <v>0</v>
          </cell>
          <cell r="G8">
            <v>0</v>
          </cell>
          <cell r="H8">
            <v>0</v>
          </cell>
          <cell r="I8">
            <v>1670</v>
          </cell>
          <cell r="J8">
            <v>3667</v>
          </cell>
          <cell r="K8">
            <v>9438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1670</v>
          </cell>
          <cell r="S8">
            <v>497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2167</v>
          </cell>
          <cell r="Y8">
            <v>569</v>
          </cell>
          <cell r="Z8">
            <v>189</v>
          </cell>
          <cell r="AA8">
            <v>15</v>
          </cell>
          <cell r="AB8">
            <v>14</v>
          </cell>
          <cell r="AC8">
            <v>2306</v>
          </cell>
          <cell r="AD8">
            <v>5</v>
          </cell>
          <cell r="AE8">
            <v>162</v>
          </cell>
          <cell r="AF8">
            <v>0</v>
          </cell>
          <cell r="AG8">
            <v>0</v>
          </cell>
          <cell r="AH8">
            <v>3260</v>
          </cell>
          <cell r="AI8">
            <v>1804</v>
          </cell>
          <cell r="AJ8">
            <v>375</v>
          </cell>
          <cell r="AK8">
            <v>278</v>
          </cell>
          <cell r="AL8">
            <v>81</v>
          </cell>
          <cell r="AM8">
            <v>2</v>
          </cell>
          <cell r="AN8">
            <v>4</v>
          </cell>
          <cell r="AO8">
            <v>2544</v>
          </cell>
          <cell r="AP8">
            <v>144</v>
          </cell>
          <cell r="AQ8">
            <v>2452</v>
          </cell>
          <cell r="AR8">
            <v>338</v>
          </cell>
          <cell r="AS8">
            <v>144</v>
          </cell>
          <cell r="AT8">
            <v>0</v>
          </cell>
          <cell r="AU8">
            <v>1</v>
          </cell>
          <cell r="AV8">
            <v>3079</v>
          </cell>
          <cell r="AW8">
            <v>0</v>
          </cell>
          <cell r="AX8">
            <v>285</v>
          </cell>
          <cell r="AY8">
            <v>117</v>
          </cell>
          <cell r="AZ8">
            <v>2</v>
          </cell>
          <cell r="BA8">
            <v>7</v>
          </cell>
          <cell r="BB8">
            <v>411</v>
          </cell>
          <cell r="BC8">
            <v>1097</v>
          </cell>
          <cell r="BD8">
            <v>1170</v>
          </cell>
          <cell r="BE8">
            <v>7</v>
          </cell>
          <cell r="BF8">
            <v>208</v>
          </cell>
          <cell r="BG8">
            <v>0</v>
          </cell>
          <cell r="BH8">
            <v>5</v>
          </cell>
          <cell r="BI8">
            <v>2487</v>
          </cell>
          <cell r="BJ8">
            <v>763</v>
          </cell>
          <cell r="BK8">
            <v>99</v>
          </cell>
          <cell r="BL8">
            <v>2</v>
          </cell>
          <cell r="BM8">
            <v>26</v>
          </cell>
          <cell r="BN8">
            <v>24</v>
          </cell>
          <cell r="BO8">
            <v>2</v>
          </cell>
          <cell r="BP8">
            <v>0</v>
          </cell>
          <cell r="BQ8">
            <v>5</v>
          </cell>
          <cell r="BR8">
            <v>921</v>
          </cell>
          <cell r="BS8">
            <v>201</v>
          </cell>
          <cell r="BT8">
            <v>532</v>
          </cell>
          <cell r="BU8">
            <v>0</v>
          </cell>
          <cell r="BV8">
            <v>203</v>
          </cell>
          <cell r="BW8">
            <v>50</v>
          </cell>
          <cell r="BX8">
            <v>0</v>
          </cell>
          <cell r="BY8">
            <v>748</v>
          </cell>
          <cell r="BZ8">
            <v>0</v>
          </cell>
          <cell r="CA8">
            <v>256</v>
          </cell>
          <cell r="CB8">
            <v>1990</v>
          </cell>
          <cell r="CC8">
            <v>26297</v>
          </cell>
        </row>
      </sheetData>
      <sheetData sheetId="2">
        <row r="8">
          <cell r="C8">
            <v>1429</v>
          </cell>
          <cell r="D8">
            <v>19</v>
          </cell>
          <cell r="E8">
            <v>2920</v>
          </cell>
          <cell r="F8">
            <v>0</v>
          </cell>
          <cell r="G8">
            <v>0</v>
          </cell>
          <cell r="H8">
            <v>0</v>
          </cell>
          <cell r="I8">
            <v>1649</v>
          </cell>
          <cell r="J8">
            <v>3944</v>
          </cell>
          <cell r="K8">
            <v>9961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1801</v>
          </cell>
          <cell r="S8">
            <v>532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2333</v>
          </cell>
          <cell r="Y8">
            <v>612</v>
          </cell>
          <cell r="Z8">
            <v>202</v>
          </cell>
          <cell r="AA8">
            <v>17</v>
          </cell>
          <cell r="AB8">
            <v>14</v>
          </cell>
          <cell r="AC8">
            <v>2246</v>
          </cell>
          <cell r="AD8">
            <v>5</v>
          </cell>
          <cell r="AE8">
            <v>171</v>
          </cell>
          <cell r="AF8">
            <v>0</v>
          </cell>
          <cell r="AG8">
            <v>0</v>
          </cell>
          <cell r="AH8">
            <v>3267</v>
          </cell>
          <cell r="AI8">
            <v>1914</v>
          </cell>
          <cell r="AJ8">
            <v>380</v>
          </cell>
          <cell r="AK8">
            <v>294</v>
          </cell>
          <cell r="AL8">
            <v>91</v>
          </cell>
          <cell r="AM8">
            <v>2</v>
          </cell>
          <cell r="AN8">
            <v>6</v>
          </cell>
          <cell r="AO8">
            <v>2687</v>
          </cell>
          <cell r="AP8">
            <v>144</v>
          </cell>
          <cell r="AQ8">
            <v>2419</v>
          </cell>
          <cell r="AR8">
            <v>344</v>
          </cell>
          <cell r="AS8">
            <v>150</v>
          </cell>
          <cell r="AT8">
            <v>0</v>
          </cell>
          <cell r="AU8">
            <v>1</v>
          </cell>
          <cell r="AV8">
            <v>3058</v>
          </cell>
          <cell r="AW8">
            <v>0</v>
          </cell>
          <cell r="AX8">
            <v>304</v>
          </cell>
          <cell r="AY8">
            <v>126</v>
          </cell>
          <cell r="AZ8">
            <v>2</v>
          </cell>
          <cell r="BA8">
            <v>9</v>
          </cell>
          <cell r="BB8">
            <v>441</v>
          </cell>
          <cell r="BC8">
            <v>1134</v>
          </cell>
          <cell r="BD8">
            <v>1246</v>
          </cell>
          <cell r="BE8">
            <v>8</v>
          </cell>
          <cell r="BF8">
            <v>219</v>
          </cell>
          <cell r="BG8">
            <v>0</v>
          </cell>
          <cell r="BH8">
            <v>5</v>
          </cell>
          <cell r="BI8">
            <v>2612</v>
          </cell>
          <cell r="BJ8">
            <v>805</v>
          </cell>
          <cell r="BK8">
            <v>107</v>
          </cell>
          <cell r="BL8">
            <v>2</v>
          </cell>
          <cell r="BM8">
            <v>26</v>
          </cell>
          <cell r="BN8">
            <v>25</v>
          </cell>
          <cell r="BO8">
            <v>3</v>
          </cell>
          <cell r="BP8">
            <v>0</v>
          </cell>
          <cell r="BQ8">
            <v>6</v>
          </cell>
          <cell r="BR8">
            <v>974</v>
          </cell>
          <cell r="BS8">
            <v>216</v>
          </cell>
          <cell r="BT8">
            <v>565</v>
          </cell>
          <cell r="BU8">
            <v>0</v>
          </cell>
          <cell r="BV8">
            <v>220</v>
          </cell>
          <cell r="BW8">
            <v>53</v>
          </cell>
          <cell r="BX8">
            <v>0</v>
          </cell>
          <cell r="BY8">
            <v>805</v>
          </cell>
          <cell r="BZ8">
            <v>0</v>
          </cell>
          <cell r="CA8">
            <v>295</v>
          </cell>
          <cell r="CB8">
            <v>2154</v>
          </cell>
          <cell r="CC8">
            <v>27487</v>
          </cell>
        </row>
      </sheetData>
      <sheetData sheetId="3">
        <row r="8">
          <cell r="C8">
            <v>1513</v>
          </cell>
          <cell r="D8">
            <v>21</v>
          </cell>
          <cell r="E8">
            <v>3133</v>
          </cell>
          <cell r="F8">
            <v>0</v>
          </cell>
          <cell r="G8">
            <v>0</v>
          </cell>
          <cell r="H8">
            <v>0</v>
          </cell>
          <cell r="I8">
            <v>1456</v>
          </cell>
          <cell r="J8">
            <v>4825</v>
          </cell>
          <cell r="K8">
            <v>10948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1910</v>
          </cell>
          <cell r="S8">
            <v>566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2476</v>
          </cell>
          <cell r="Y8">
            <v>667</v>
          </cell>
          <cell r="Z8">
            <v>217</v>
          </cell>
          <cell r="AA8">
            <v>19</v>
          </cell>
          <cell r="AB8">
            <v>17</v>
          </cell>
          <cell r="AC8">
            <v>2516</v>
          </cell>
          <cell r="AD8">
            <v>5</v>
          </cell>
          <cell r="AE8">
            <v>189</v>
          </cell>
          <cell r="AF8">
            <v>0</v>
          </cell>
          <cell r="AG8">
            <v>0</v>
          </cell>
          <cell r="AH8">
            <v>3630</v>
          </cell>
          <cell r="AI8">
            <v>2101</v>
          </cell>
          <cell r="AJ8">
            <v>413</v>
          </cell>
          <cell r="AK8">
            <v>325</v>
          </cell>
          <cell r="AL8">
            <v>93</v>
          </cell>
          <cell r="AM8">
            <v>2</v>
          </cell>
          <cell r="AN8">
            <v>6</v>
          </cell>
          <cell r="AO8">
            <v>2940</v>
          </cell>
          <cell r="AP8">
            <v>158</v>
          </cell>
          <cell r="AQ8">
            <v>2699</v>
          </cell>
          <cell r="AR8">
            <v>372</v>
          </cell>
          <cell r="AS8">
            <v>163</v>
          </cell>
          <cell r="AT8">
            <v>0</v>
          </cell>
          <cell r="AU8">
            <v>1</v>
          </cell>
          <cell r="AV8">
            <v>3393</v>
          </cell>
          <cell r="AW8">
            <v>0</v>
          </cell>
          <cell r="AX8">
            <v>326</v>
          </cell>
          <cell r="AY8">
            <v>134</v>
          </cell>
          <cell r="AZ8">
            <v>2</v>
          </cell>
          <cell r="BA8">
            <v>9</v>
          </cell>
          <cell r="BB8">
            <v>471</v>
          </cell>
          <cell r="BC8">
            <v>1225</v>
          </cell>
          <cell r="BD8">
            <v>1364</v>
          </cell>
          <cell r="BE8">
            <v>11</v>
          </cell>
          <cell r="BF8">
            <v>239</v>
          </cell>
          <cell r="BG8">
            <v>0</v>
          </cell>
          <cell r="BH8">
            <v>5</v>
          </cell>
          <cell r="BI8">
            <v>2844</v>
          </cell>
          <cell r="BJ8">
            <v>867</v>
          </cell>
          <cell r="BK8">
            <v>113</v>
          </cell>
          <cell r="BL8">
            <v>2</v>
          </cell>
          <cell r="BM8">
            <v>30</v>
          </cell>
          <cell r="BN8">
            <v>28</v>
          </cell>
          <cell r="BO8">
            <v>3</v>
          </cell>
          <cell r="BP8">
            <v>1</v>
          </cell>
          <cell r="BQ8">
            <v>7</v>
          </cell>
          <cell r="BR8">
            <v>1051</v>
          </cell>
          <cell r="BS8">
            <v>225</v>
          </cell>
          <cell r="BT8">
            <v>603</v>
          </cell>
          <cell r="BU8">
            <v>0</v>
          </cell>
          <cell r="BV8">
            <v>240</v>
          </cell>
          <cell r="BW8">
            <v>55</v>
          </cell>
          <cell r="BX8">
            <v>0</v>
          </cell>
          <cell r="BY8">
            <v>873</v>
          </cell>
          <cell r="BZ8">
            <v>0</v>
          </cell>
          <cell r="CA8">
            <v>305</v>
          </cell>
          <cell r="CB8">
            <v>2301</v>
          </cell>
          <cell r="CC8">
            <v>30054</v>
          </cell>
        </row>
      </sheetData>
      <sheetData sheetId="4">
        <row r="8">
          <cell r="C8">
            <v>1605</v>
          </cell>
          <cell r="D8">
            <v>28</v>
          </cell>
          <cell r="E8">
            <v>3427</v>
          </cell>
          <cell r="F8">
            <v>0</v>
          </cell>
          <cell r="G8">
            <v>0</v>
          </cell>
          <cell r="H8">
            <v>0</v>
          </cell>
          <cell r="I8">
            <v>1142</v>
          </cell>
          <cell r="J8">
            <v>5487</v>
          </cell>
          <cell r="K8">
            <v>11689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2042</v>
          </cell>
          <cell r="S8">
            <v>612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2654</v>
          </cell>
          <cell r="Y8">
            <v>761</v>
          </cell>
          <cell r="Z8">
            <v>252</v>
          </cell>
          <cell r="AA8">
            <v>20</v>
          </cell>
          <cell r="AB8">
            <v>20</v>
          </cell>
          <cell r="AC8">
            <v>2929</v>
          </cell>
          <cell r="AD8">
            <v>6</v>
          </cell>
          <cell r="AE8">
            <v>218</v>
          </cell>
          <cell r="AF8">
            <v>0</v>
          </cell>
          <cell r="AG8">
            <v>0</v>
          </cell>
          <cell r="AH8">
            <v>4206</v>
          </cell>
          <cell r="AI8">
            <v>2258</v>
          </cell>
          <cell r="AJ8">
            <v>476</v>
          </cell>
          <cell r="AK8">
            <v>351</v>
          </cell>
          <cell r="AL8">
            <v>109</v>
          </cell>
          <cell r="AM8">
            <v>5</v>
          </cell>
          <cell r="AN8">
            <v>6</v>
          </cell>
          <cell r="AO8">
            <v>3205</v>
          </cell>
          <cell r="AP8">
            <v>192</v>
          </cell>
          <cell r="AQ8">
            <v>3086</v>
          </cell>
          <cell r="AR8">
            <v>429</v>
          </cell>
          <cell r="AS8">
            <v>180</v>
          </cell>
          <cell r="AT8">
            <v>0</v>
          </cell>
          <cell r="AU8">
            <v>2</v>
          </cell>
          <cell r="AV8">
            <v>3889</v>
          </cell>
          <cell r="AW8">
            <v>0</v>
          </cell>
          <cell r="AX8">
            <v>349</v>
          </cell>
          <cell r="AY8">
            <v>148</v>
          </cell>
          <cell r="AZ8">
            <v>2</v>
          </cell>
          <cell r="BA8">
            <v>10</v>
          </cell>
          <cell r="BB8">
            <v>509</v>
          </cell>
          <cell r="BC8">
            <v>1417</v>
          </cell>
          <cell r="BD8">
            <v>1546</v>
          </cell>
          <cell r="BE8">
            <v>11</v>
          </cell>
          <cell r="BF8">
            <v>271</v>
          </cell>
          <cell r="BG8">
            <v>0</v>
          </cell>
          <cell r="BH8">
            <v>5</v>
          </cell>
          <cell r="BI8">
            <v>3250</v>
          </cell>
          <cell r="BJ8">
            <v>962</v>
          </cell>
          <cell r="BK8">
            <v>122</v>
          </cell>
          <cell r="BL8">
            <v>2</v>
          </cell>
          <cell r="BM8">
            <v>32</v>
          </cell>
          <cell r="BN8">
            <v>31</v>
          </cell>
          <cell r="BO8">
            <v>3</v>
          </cell>
          <cell r="BP8">
            <v>1</v>
          </cell>
          <cell r="BQ8">
            <v>7</v>
          </cell>
          <cell r="BR8">
            <v>1160</v>
          </cell>
          <cell r="BS8">
            <v>240</v>
          </cell>
          <cell r="BT8">
            <v>675</v>
          </cell>
          <cell r="BU8">
            <v>0</v>
          </cell>
          <cell r="BV8">
            <v>274</v>
          </cell>
          <cell r="BW8">
            <v>61</v>
          </cell>
          <cell r="BX8">
            <v>0</v>
          </cell>
          <cell r="BY8">
            <v>985</v>
          </cell>
          <cell r="BZ8">
            <v>0</v>
          </cell>
          <cell r="CA8">
            <v>319</v>
          </cell>
          <cell r="CB8">
            <v>2554</v>
          </cell>
          <cell r="CC8">
            <v>33116</v>
          </cell>
        </row>
      </sheetData>
      <sheetData sheetId="5">
        <row r="8">
          <cell r="C8">
            <v>1730</v>
          </cell>
          <cell r="D8">
            <v>29</v>
          </cell>
          <cell r="E8">
            <v>3712</v>
          </cell>
          <cell r="F8">
            <v>0</v>
          </cell>
          <cell r="G8">
            <v>0</v>
          </cell>
          <cell r="H8">
            <v>0</v>
          </cell>
          <cell r="I8">
            <v>996</v>
          </cell>
          <cell r="J8">
            <v>5940</v>
          </cell>
          <cell r="K8">
            <v>12407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2193</v>
          </cell>
          <cell r="S8">
            <v>660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2853</v>
          </cell>
          <cell r="Y8">
            <v>843</v>
          </cell>
          <cell r="Z8">
            <v>271</v>
          </cell>
          <cell r="AA8">
            <v>22</v>
          </cell>
          <cell r="AB8">
            <v>22</v>
          </cell>
          <cell r="AC8">
            <v>3341</v>
          </cell>
          <cell r="AD8">
            <v>6</v>
          </cell>
          <cell r="AE8">
            <v>237</v>
          </cell>
          <cell r="AF8">
            <v>1</v>
          </cell>
          <cell r="AG8">
            <v>0</v>
          </cell>
          <cell r="AH8">
            <v>4743</v>
          </cell>
          <cell r="AI8">
            <v>2406</v>
          </cell>
          <cell r="AJ8">
            <v>522</v>
          </cell>
          <cell r="AK8">
            <v>375</v>
          </cell>
          <cell r="AL8">
            <v>117</v>
          </cell>
          <cell r="AM8">
            <v>5</v>
          </cell>
          <cell r="AN8">
            <v>9</v>
          </cell>
          <cell r="AO8">
            <v>3434</v>
          </cell>
          <cell r="AP8">
            <v>211</v>
          </cell>
          <cell r="AQ8">
            <v>3486</v>
          </cell>
          <cell r="AR8">
            <v>473</v>
          </cell>
          <cell r="AS8">
            <v>194</v>
          </cell>
          <cell r="AT8">
            <v>0</v>
          </cell>
          <cell r="AU8">
            <v>2</v>
          </cell>
          <cell r="AV8">
            <v>4366</v>
          </cell>
          <cell r="AW8">
            <v>0</v>
          </cell>
          <cell r="AX8">
            <v>375</v>
          </cell>
          <cell r="AY8">
            <v>161</v>
          </cell>
          <cell r="AZ8">
            <v>2</v>
          </cell>
          <cell r="BA8">
            <v>11</v>
          </cell>
          <cell r="BB8">
            <v>549</v>
          </cell>
          <cell r="BC8">
            <v>1561</v>
          </cell>
          <cell r="BD8">
            <v>1680</v>
          </cell>
          <cell r="BE8">
            <v>11</v>
          </cell>
          <cell r="BF8">
            <v>298</v>
          </cell>
          <cell r="BG8">
            <v>0</v>
          </cell>
          <cell r="BH8">
            <v>7</v>
          </cell>
          <cell r="BI8">
            <v>3557</v>
          </cell>
          <cell r="BJ8">
            <v>1045</v>
          </cell>
          <cell r="BK8">
            <v>131</v>
          </cell>
          <cell r="BL8">
            <v>2</v>
          </cell>
          <cell r="BM8">
            <v>35</v>
          </cell>
          <cell r="BN8">
            <v>34</v>
          </cell>
          <cell r="BO8">
            <v>4</v>
          </cell>
          <cell r="BP8">
            <v>1</v>
          </cell>
          <cell r="BQ8">
            <v>7</v>
          </cell>
          <cell r="BR8">
            <v>1259</v>
          </cell>
          <cell r="BS8">
            <v>257</v>
          </cell>
          <cell r="BT8">
            <v>721</v>
          </cell>
          <cell r="BU8">
            <v>0</v>
          </cell>
          <cell r="BV8">
            <v>297</v>
          </cell>
          <cell r="BW8">
            <v>66</v>
          </cell>
          <cell r="BX8">
            <v>0</v>
          </cell>
          <cell r="BY8">
            <v>1071</v>
          </cell>
          <cell r="BZ8">
            <v>0</v>
          </cell>
          <cell r="CA8">
            <v>353</v>
          </cell>
          <cell r="CB8">
            <v>2765</v>
          </cell>
          <cell r="CC8">
            <v>35933</v>
          </cell>
        </row>
      </sheetData>
      <sheetData sheetId="6">
        <row r="8">
          <cell r="C8">
            <v>2937</v>
          </cell>
          <cell r="D8">
            <v>34</v>
          </cell>
          <cell r="E8">
            <v>2230</v>
          </cell>
          <cell r="F8">
            <v>0</v>
          </cell>
          <cell r="G8">
            <v>0</v>
          </cell>
          <cell r="H8">
            <v>0</v>
          </cell>
          <cell r="I8">
            <v>1045</v>
          </cell>
          <cell r="J8">
            <v>6512</v>
          </cell>
          <cell r="K8">
            <v>12758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1991</v>
          </cell>
          <cell r="S8">
            <v>671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2663</v>
          </cell>
          <cell r="Y8">
            <v>957</v>
          </cell>
          <cell r="Z8">
            <v>285</v>
          </cell>
          <cell r="AA8">
            <v>16</v>
          </cell>
          <cell r="AB8">
            <v>89</v>
          </cell>
          <cell r="AC8">
            <v>3874</v>
          </cell>
          <cell r="AD8">
            <v>18</v>
          </cell>
          <cell r="AE8">
            <v>171</v>
          </cell>
          <cell r="AF8">
            <v>0</v>
          </cell>
          <cell r="AG8">
            <v>39</v>
          </cell>
          <cell r="AH8">
            <v>5449</v>
          </cell>
          <cell r="AI8">
            <v>1462</v>
          </cell>
          <cell r="AJ8">
            <v>1260</v>
          </cell>
          <cell r="AK8">
            <v>64</v>
          </cell>
          <cell r="AL8">
            <v>22</v>
          </cell>
          <cell r="AM8">
            <v>3</v>
          </cell>
          <cell r="AN8">
            <v>0</v>
          </cell>
          <cell r="AO8">
            <v>2811</v>
          </cell>
          <cell r="AP8">
            <v>3020</v>
          </cell>
          <cell r="AQ8">
            <v>409</v>
          </cell>
          <cell r="AR8">
            <v>1193</v>
          </cell>
          <cell r="AS8">
            <v>738</v>
          </cell>
          <cell r="AT8">
            <v>0</v>
          </cell>
          <cell r="AU8">
            <v>42</v>
          </cell>
          <cell r="AV8">
            <v>5402</v>
          </cell>
          <cell r="AW8">
            <v>0</v>
          </cell>
          <cell r="AX8">
            <v>999</v>
          </cell>
          <cell r="AY8">
            <v>19</v>
          </cell>
          <cell r="AZ8">
            <v>3</v>
          </cell>
          <cell r="BA8">
            <v>36</v>
          </cell>
          <cell r="BB8">
            <v>1057</v>
          </cell>
          <cell r="BC8">
            <v>1642</v>
          </cell>
          <cell r="BD8">
            <v>1911</v>
          </cell>
          <cell r="BE8">
            <v>21</v>
          </cell>
          <cell r="BF8">
            <v>148</v>
          </cell>
          <cell r="BG8">
            <v>0</v>
          </cell>
          <cell r="BH8">
            <v>5</v>
          </cell>
          <cell r="BI8">
            <v>3727</v>
          </cell>
          <cell r="BJ8">
            <v>769</v>
          </cell>
          <cell r="BK8">
            <v>424</v>
          </cell>
          <cell r="BL8">
            <v>46</v>
          </cell>
          <cell r="BM8">
            <v>56</v>
          </cell>
          <cell r="BN8">
            <v>44</v>
          </cell>
          <cell r="BO8">
            <v>57</v>
          </cell>
          <cell r="BP8">
            <v>5</v>
          </cell>
          <cell r="BQ8">
            <v>95</v>
          </cell>
          <cell r="BR8">
            <v>1496</v>
          </cell>
          <cell r="BS8">
            <v>186</v>
          </cell>
          <cell r="BT8">
            <v>615</v>
          </cell>
          <cell r="BU8">
            <v>1</v>
          </cell>
          <cell r="BV8">
            <v>108</v>
          </cell>
          <cell r="BW8">
            <v>81</v>
          </cell>
          <cell r="BX8">
            <v>75</v>
          </cell>
          <cell r="BY8">
            <v>356</v>
          </cell>
          <cell r="BZ8">
            <v>0</v>
          </cell>
          <cell r="CA8">
            <v>860</v>
          </cell>
          <cell r="CB8">
            <v>2282</v>
          </cell>
          <cell r="CC8">
            <v>37645</v>
          </cell>
        </row>
      </sheetData>
      <sheetData sheetId="7">
        <row r="8">
          <cell r="C8">
            <v>2053</v>
          </cell>
          <cell r="D8">
            <v>51</v>
          </cell>
          <cell r="E8">
            <v>4242</v>
          </cell>
          <cell r="F8">
            <v>0</v>
          </cell>
          <cell r="G8">
            <v>0</v>
          </cell>
          <cell r="H8">
            <v>4</v>
          </cell>
          <cell r="I8">
            <v>1112</v>
          </cell>
          <cell r="J8">
            <v>6817</v>
          </cell>
          <cell r="K8">
            <v>14279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2973</v>
          </cell>
          <cell r="S8">
            <v>843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3816</v>
          </cell>
          <cell r="Y8">
            <v>964</v>
          </cell>
          <cell r="Z8">
            <v>399</v>
          </cell>
          <cell r="AA8">
            <v>0</v>
          </cell>
          <cell r="AB8">
            <v>54</v>
          </cell>
          <cell r="AC8">
            <v>3169</v>
          </cell>
          <cell r="AD8">
            <v>1</v>
          </cell>
          <cell r="AE8">
            <v>201</v>
          </cell>
          <cell r="AF8">
            <v>6</v>
          </cell>
          <cell r="AG8">
            <v>82</v>
          </cell>
          <cell r="AH8">
            <v>4876</v>
          </cell>
          <cell r="AI8">
            <v>2674</v>
          </cell>
          <cell r="AJ8">
            <v>798</v>
          </cell>
          <cell r="AK8">
            <v>182</v>
          </cell>
          <cell r="AL8">
            <v>198</v>
          </cell>
          <cell r="AM8">
            <v>10</v>
          </cell>
          <cell r="AN8">
            <v>38</v>
          </cell>
          <cell r="AO8">
            <v>3900</v>
          </cell>
          <cell r="AP8">
            <v>335</v>
          </cell>
          <cell r="AQ8">
            <v>3767</v>
          </cell>
          <cell r="AR8">
            <v>481</v>
          </cell>
          <cell r="AS8">
            <v>428</v>
          </cell>
          <cell r="AT8">
            <v>0</v>
          </cell>
          <cell r="AU8">
            <v>2</v>
          </cell>
          <cell r="AV8">
            <v>5013</v>
          </cell>
          <cell r="AW8">
            <v>32</v>
          </cell>
          <cell r="AX8">
            <v>464</v>
          </cell>
          <cell r="AY8">
            <v>196</v>
          </cell>
          <cell r="AZ8">
            <v>2</v>
          </cell>
          <cell r="BA8">
            <v>40</v>
          </cell>
          <cell r="BB8">
            <v>734</v>
          </cell>
          <cell r="BC8">
            <v>1470</v>
          </cell>
          <cell r="BD8">
            <v>2075</v>
          </cell>
          <cell r="BE8">
            <v>12</v>
          </cell>
          <cell r="BF8">
            <v>398</v>
          </cell>
          <cell r="BG8">
            <v>0</v>
          </cell>
          <cell r="BH8">
            <v>0</v>
          </cell>
          <cell r="BI8">
            <v>3955</v>
          </cell>
          <cell r="BJ8">
            <v>900</v>
          </cell>
          <cell r="BK8">
            <v>113</v>
          </cell>
          <cell r="BL8">
            <v>8</v>
          </cell>
          <cell r="BM8">
            <v>57</v>
          </cell>
          <cell r="BN8">
            <v>32</v>
          </cell>
          <cell r="BO8">
            <v>29</v>
          </cell>
          <cell r="BP8">
            <v>0</v>
          </cell>
          <cell r="BQ8">
            <v>42</v>
          </cell>
          <cell r="BR8">
            <v>1181</v>
          </cell>
          <cell r="BS8">
            <v>290</v>
          </cell>
          <cell r="BT8">
            <v>542</v>
          </cell>
          <cell r="BU8">
            <v>7</v>
          </cell>
          <cell r="BV8">
            <v>182</v>
          </cell>
          <cell r="BW8">
            <v>171</v>
          </cell>
          <cell r="BX8">
            <v>38</v>
          </cell>
          <cell r="BY8">
            <v>306</v>
          </cell>
          <cell r="BZ8">
            <v>0</v>
          </cell>
          <cell r="CA8">
            <v>1204</v>
          </cell>
          <cell r="CB8">
            <v>2740</v>
          </cell>
          <cell r="CC8">
            <v>40494</v>
          </cell>
        </row>
      </sheetData>
      <sheetData sheetId="8">
        <row r="8">
          <cell r="C8">
            <v>2016</v>
          </cell>
          <cell r="D8">
            <v>39</v>
          </cell>
          <cell r="E8">
            <v>4850</v>
          </cell>
          <cell r="F8">
            <v>0</v>
          </cell>
          <cell r="G8">
            <v>0</v>
          </cell>
          <cell r="H8">
            <v>0</v>
          </cell>
          <cell r="I8">
            <v>935</v>
          </cell>
          <cell r="J8">
            <v>7117</v>
          </cell>
          <cell r="K8">
            <v>14957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2924</v>
          </cell>
          <cell r="S8">
            <v>858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3782</v>
          </cell>
          <cell r="Y8">
            <v>1002</v>
          </cell>
          <cell r="Z8">
            <v>435</v>
          </cell>
          <cell r="AA8">
            <v>40</v>
          </cell>
          <cell r="AB8">
            <v>24</v>
          </cell>
          <cell r="AC8">
            <v>3756</v>
          </cell>
          <cell r="AD8">
            <v>5</v>
          </cell>
          <cell r="AE8">
            <v>342</v>
          </cell>
          <cell r="AF8">
            <v>0</v>
          </cell>
          <cell r="AG8">
            <v>0</v>
          </cell>
          <cell r="AH8">
            <v>5604</v>
          </cell>
          <cell r="AI8">
            <v>3240</v>
          </cell>
          <cell r="AJ8">
            <v>878</v>
          </cell>
          <cell r="AK8">
            <v>210</v>
          </cell>
          <cell r="AL8">
            <v>244</v>
          </cell>
          <cell r="AM8">
            <v>8</v>
          </cell>
          <cell r="AN8">
            <v>15</v>
          </cell>
          <cell r="AO8">
            <v>4595</v>
          </cell>
          <cell r="AP8">
            <v>260</v>
          </cell>
          <cell r="AQ8">
            <v>4598</v>
          </cell>
          <cell r="AR8">
            <v>603</v>
          </cell>
          <cell r="AS8">
            <v>299</v>
          </cell>
          <cell r="AT8">
            <v>0</v>
          </cell>
          <cell r="AU8">
            <v>0</v>
          </cell>
          <cell r="AV8">
            <v>5760</v>
          </cell>
          <cell r="AW8">
            <v>0</v>
          </cell>
          <cell r="AX8">
            <v>503</v>
          </cell>
          <cell r="AY8">
            <v>243</v>
          </cell>
          <cell r="AZ8">
            <v>4</v>
          </cell>
          <cell r="BA8">
            <v>24</v>
          </cell>
          <cell r="BB8">
            <v>774</v>
          </cell>
          <cell r="BC8">
            <v>1660</v>
          </cell>
          <cell r="BD8">
            <v>2070</v>
          </cell>
          <cell r="BE8">
            <v>12</v>
          </cell>
          <cell r="BF8">
            <v>389</v>
          </cell>
          <cell r="BG8">
            <v>0</v>
          </cell>
          <cell r="BH8">
            <v>11</v>
          </cell>
          <cell r="BI8">
            <v>4142</v>
          </cell>
          <cell r="BJ8">
            <v>983</v>
          </cell>
          <cell r="BK8">
            <v>198</v>
          </cell>
          <cell r="BL8">
            <v>2</v>
          </cell>
          <cell r="BM8">
            <v>60</v>
          </cell>
          <cell r="BN8">
            <v>59</v>
          </cell>
          <cell r="BO8">
            <v>26</v>
          </cell>
          <cell r="BP8">
            <v>2</v>
          </cell>
          <cell r="BQ8">
            <v>15</v>
          </cell>
          <cell r="BR8">
            <v>1345</v>
          </cell>
          <cell r="BS8">
            <v>345</v>
          </cell>
          <cell r="BT8">
            <v>855</v>
          </cell>
          <cell r="BU8">
            <v>0</v>
          </cell>
          <cell r="BV8">
            <v>363</v>
          </cell>
          <cell r="BW8">
            <v>124</v>
          </cell>
          <cell r="BX8">
            <v>0</v>
          </cell>
          <cell r="BY8">
            <v>1083</v>
          </cell>
          <cell r="BZ8">
            <v>0</v>
          </cell>
          <cell r="CA8">
            <v>398</v>
          </cell>
          <cell r="CB8">
            <v>3168</v>
          </cell>
          <cell r="CC8">
            <v>44127</v>
          </cell>
        </row>
      </sheetData>
      <sheetData sheetId="9">
        <row r="8">
          <cell r="C8">
            <v>2273</v>
          </cell>
          <cell r="D8">
            <v>63</v>
          </cell>
          <cell r="E8">
            <v>5255</v>
          </cell>
          <cell r="F8">
            <v>0</v>
          </cell>
          <cell r="G8">
            <v>0</v>
          </cell>
          <cell r="H8">
            <v>0</v>
          </cell>
          <cell r="I8">
            <v>818</v>
          </cell>
          <cell r="J8">
            <v>7683</v>
          </cell>
          <cell r="K8">
            <v>16092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2884</v>
          </cell>
          <cell r="S8">
            <v>869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3753</v>
          </cell>
          <cell r="Y8">
            <v>966</v>
          </cell>
          <cell r="Z8">
            <v>465</v>
          </cell>
          <cell r="AA8">
            <v>41</v>
          </cell>
          <cell r="AB8">
            <v>27</v>
          </cell>
          <cell r="AC8">
            <v>3738</v>
          </cell>
          <cell r="AD8">
            <v>12</v>
          </cell>
          <cell r="AE8">
            <v>352</v>
          </cell>
          <cell r="AF8">
            <v>1</v>
          </cell>
          <cell r="AG8">
            <v>0</v>
          </cell>
          <cell r="AH8">
            <v>5602</v>
          </cell>
          <cell r="AI8">
            <v>3425</v>
          </cell>
          <cell r="AJ8">
            <v>953</v>
          </cell>
          <cell r="AK8">
            <v>298</v>
          </cell>
          <cell r="AL8">
            <v>266</v>
          </cell>
          <cell r="AM8">
            <v>8</v>
          </cell>
          <cell r="AN8">
            <v>18</v>
          </cell>
          <cell r="AO8">
            <v>4968</v>
          </cell>
          <cell r="AP8">
            <v>467</v>
          </cell>
          <cell r="AQ8">
            <v>4776</v>
          </cell>
          <cell r="AR8">
            <v>632</v>
          </cell>
          <cell r="AS8">
            <v>306</v>
          </cell>
          <cell r="AT8">
            <v>0</v>
          </cell>
          <cell r="AU8">
            <v>0</v>
          </cell>
          <cell r="AV8">
            <v>6181</v>
          </cell>
          <cell r="AW8">
            <v>0</v>
          </cell>
          <cell r="AX8">
            <v>521</v>
          </cell>
          <cell r="AY8">
            <v>217</v>
          </cell>
          <cell r="AZ8">
            <v>8</v>
          </cell>
          <cell r="BA8">
            <v>15</v>
          </cell>
          <cell r="BB8">
            <v>761</v>
          </cell>
          <cell r="BC8">
            <v>2020</v>
          </cell>
          <cell r="BD8">
            <v>2430</v>
          </cell>
          <cell r="BE8">
            <v>35</v>
          </cell>
          <cell r="BF8">
            <v>492</v>
          </cell>
          <cell r="BG8">
            <v>0</v>
          </cell>
          <cell r="BH8">
            <v>10</v>
          </cell>
          <cell r="BI8">
            <v>4987</v>
          </cell>
          <cell r="BJ8">
            <v>1170</v>
          </cell>
          <cell r="BK8">
            <v>103</v>
          </cell>
          <cell r="BL8">
            <v>4</v>
          </cell>
          <cell r="BM8">
            <v>65</v>
          </cell>
          <cell r="BN8">
            <v>66</v>
          </cell>
          <cell r="BO8">
            <v>33</v>
          </cell>
          <cell r="BP8">
            <v>0</v>
          </cell>
          <cell r="BQ8">
            <v>5</v>
          </cell>
          <cell r="BR8">
            <v>1446</v>
          </cell>
          <cell r="BS8">
            <v>453</v>
          </cell>
          <cell r="BT8">
            <v>1196</v>
          </cell>
          <cell r="BU8">
            <v>0</v>
          </cell>
          <cell r="BV8">
            <v>472</v>
          </cell>
          <cell r="BW8">
            <v>78</v>
          </cell>
          <cell r="BX8">
            <v>0</v>
          </cell>
          <cell r="BY8">
            <v>1104</v>
          </cell>
          <cell r="BZ8">
            <v>0</v>
          </cell>
          <cell r="CA8">
            <v>544</v>
          </cell>
          <cell r="CB8">
            <v>3847</v>
          </cell>
          <cell r="CC8">
            <v>47637</v>
          </cell>
        </row>
      </sheetData>
      <sheetData sheetId="10">
        <row r="8">
          <cell r="C8">
            <v>2448</v>
          </cell>
          <cell r="D8">
            <v>23</v>
          </cell>
          <cell r="E8">
            <v>4948</v>
          </cell>
          <cell r="F8">
            <v>0</v>
          </cell>
          <cell r="G8">
            <v>0</v>
          </cell>
          <cell r="H8">
            <v>0</v>
          </cell>
          <cell r="I8">
            <v>744</v>
          </cell>
          <cell r="J8">
            <v>8291</v>
          </cell>
          <cell r="K8">
            <v>16454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3108</v>
          </cell>
          <cell r="S8">
            <v>776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3884</v>
          </cell>
          <cell r="Y8">
            <v>1454</v>
          </cell>
          <cell r="Z8">
            <v>407</v>
          </cell>
          <cell r="AA8">
            <v>42</v>
          </cell>
          <cell r="AB8">
            <v>36</v>
          </cell>
          <cell r="AC8">
            <v>4650</v>
          </cell>
          <cell r="AD8">
            <v>10</v>
          </cell>
          <cell r="AE8">
            <v>396</v>
          </cell>
          <cell r="AF8">
            <v>1</v>
          </cell>
          <cell r="AG8">
            <v>0</v>
          </cell>
          <cell r="AH8">
            <v>6996</v>
          </cell>
          <cell r="AI8">
            <v>3220</v>
          </cell>
          <cell r="AJ8">
            <v>568</v>
          </cell>
          <cell r="AK8">
            <v>1050</v>
          </cell>
          <cell r="AL8">
            <v>134</v>
          </cell>
          <cell r="AM8">
            <v>15</v>
          </cell>
          <cell r="AN8">
            <v>10</v>
          </cell>
          <cell r="AO8">
            <v>4997</v>
          </cell>
          <cell r="AP8">
            <v>129</v>
          </cell>
          <cell r="AQ8">
            <v>3608</v>
          </cell>
          <cell r="AR8">
            <v>598</v>
          </cell>
          <cell r="AS8">
            <v>351</v>
          </cell>
          <cell r="AT8">
            <v>0</v>
          </cell>
          <cell r="AU8">
            <v>2</v>
          </cell>
          <cell r="AV8">
            <v>4688</v>
          </cell>
          <cell r="AW8">
            <v>0</v>
          </cell>
          <cell r="AX8">
            <v>431</v>
          </cell>
          <cell r="AY8">
            <v>184</v>
          </cell>
          <cell r="AZ8">
            <v>6</v>
          </cell>
          <cell r="BA8">
            <v>4</v>
          </cell>
          <cell r="BB8">
            <v>625</v>
          </cell>
          <cell r="BC8">
            <v>2449</v>
          </cell>
          <cell r="BD8">
            <v>2485</v>
          </cell>
          <cell r="BE8">
            <v>29</v>
          </cell>
          <cell r="BF8">
            <v>384</v>
          </cell>
          <cell r="BG8">
            <v>0</v>
          </cell>
          <cell r="BH8">
            <v>6</v>
          </cell>
          <cell r="BI8">
            <v>5353</v>
          </cell>
          <cell r="BJ8">
            <v>2004</v>
          </cell>
          <cell r="BK8">
            <v>117</v>
          </cell>
          <cell r="BL8">
            <v>2</v>
          </cell>
          <cell r="BM8">
            <v>33</v>
          </cell>
          <cell r="BN8">
            <v>30</v>
          </cell>
          <cell r="BO8">
            <v>5</v>
          </cell>
          <cell r="BP8">
            <v>1</v>
          </cell>
          <cell r="BQ8">
            <v>8</v>
          </cell>
          <cell r="BR8">
            <v>2200</v>
          </cell>
          <cell r="BS8">
            <v>479</v>
          </cell>
          <cell r="BT8">
            <v>1135</v>
          </cell>
          <cell r="BU8">
            <v>0</v>
          </cell>
          <cell r="BV8">
            <v>440</v>
          </cell>
          <cell r="BW8">
            <v>77</v>
          </cell>
          <cell r="BX8">
            <v>0</v>
          </cell>
          <cell r="BY8">
            <v>1514</v>
          </cell>
          <cell r="BZ8">
            <v>0</v>
          </cell>
          <cell r="CA8">
            <v>423</v>
          </cell>
          <cell r="CB8">
            <v>4068</v>
          </cell>
          <cell r="CC8">
            <v>49265</v>
          </cell>
        </row>
      </sheetData>
      <sheetData sheetId="11">
        <row r="8">
          <cell r="C8">
            <v>2715</v>
          </cell>
          <cell r="D8">
            <v>28</v>
          </cell>
          <cell r="E8">
            <v>5729</v>
          </cell>
          <cell r="F8">
            <v>0</v>
          </cell>
          <cell r="G8">
            <v>0</v>
          </cell>
          <cell r="H8">
            <v>0</v>
          </cell>
          <cell r="I8">
            <v>786</v>
          </cell>
          <cell r="J8">
            <v>9260</v>
          </cell>
          <cell r="K8">
            <v>18518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3087</v>
          </cell>
          <cell r="S8">
            <v>808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3895</v>
          </cell>
          <cell r="Y8">
            <v>1660</v>
          </cell>
          <cell r="Z8">
            <v>419</v>
          </cell>
          <cell r="AA8">
            <v>17</v>
          </cell>
          <cell r="AB8">
            <v>72</v>
          </cell>
          <cell r="AC8">
            <v>5050</v>
          </cell>
          <cell r="AD8">
            <v>24</v>
          </cell>
          <cell r="AE8">
            <v>347</v>
          </cell>
          <cell r="AF8">
            <v>1</v>
          </cell>
          <cell r="AG8">
            <v>0</v>
          </cell>
          <cell r="AH8">
            <v>7590</v>
          </cell>
          <cell r="AI8">
            <v>3305</v>
          </cell>
          <cell r="AJ8">
            <v>583</v>
          </cell>
          <cell r="AK8">
            <v>1281</v>
          </cell>
          <cell r="AL8">
            <v>163</v>
          </cell>
          <cell r="AM8">
            <v>11</v>
          </cell>
          <cell r="AN8">
            <v>6</v>
          </cell>
          <cell r="AO8">
            <v>5349</v>
          </cell>
          <cell r="AP8">
            <v>194</v>
          </cell>
          <cell r="AQ8">
            <v>4109</v>
          </cell>
          <cell r="AR8">
            <v>719</v>
          </cell>
          <cell r="AS8">
            <v>386</v>
          </cell>
          <cell r="AT8">
            <v>0</v>
          </cell>
          <cell r="AU8">
            <v>2</v>
          </cell>
          <cell r="AV8">
            <v>5410</v>
          </cell>
          <cell r="AW8">
            <v>2</v>
          </cell>
          <cell r="AX8">
            <v>480</v>
          </cell>
          <cell r="AY8">
            <v>221</v>
          </cell>
          <cell r="AZ8">
            <v>6</v>
          </cell>
          <cell r="BA8">
            <v>8</v>
          </cell>
          <cell r="BB8">
            <v>717</v>
          </cell>
          <cell r="BC8">
            <v>2508</v>
          </cell>
          <cell r="BD8">
            <v>3016</v>
          </cell>
          <cell r="BE8">
            <v>32</v>
          </cell>
          <cell r="BF8">
            <v>489</v>
          </cell>
          <cell r="BG8">
            <v>0</v>
          </cell>
          <cell r="BH8">
            <v>5</v>
          </cell>
          <cell r="BI8">
            <v>6050</v>
          </cell>
          <cell r="BJ8">
            <v>2164</v>
          </cell>
          <cell r="BK8">
            <v>81</v>
          </cell>
          <cell r="BL8">
            <v>7</v>
          </cell>
          <cell r="BM8">
            <v>49</v>
          </cell>
          <cell r="BN8">
            <v>33</v>
          </cell>
          <cell r="BO8">
            <v>8</v>
          </cell>
          <cell r="BP8">
            <v>1</v>
          </cell>
          <cell r="BQ8">
            <v>24</v>
          </cell>
          <cell r="BR8">
            <v>2367</v>
          </cell>
          <cell r="BS8">
            <v>412</v>
          </cell>
          <cell r="BT8">
            <v>1835</v>
          </cell>
          <cell r="BU8">
            <v>1</v>
          </cell>
          <cell r="BV8">
            <v>427</v>
          </cell>
          <cell r="BW8">
            <v>129</v>
          </cell>
          <cell r="BX8">
            <v>0</v>
          </cell>
          <cell r="BY8">
            <v>1515</v>
          </cell>
          <cell r="BZ8">
            <v>0</v>
          </cell>
          <cell r="CA8">
            <v>479</v>
          </cell>
          <cell r="CB8">
            <v>4798</v>
          </cell>
          <cell r="CC8">
            <v>54694</v>
          </cell>
        </row>
      </sheetData>
      <sheetData sheetId="12">
        <row r="8">
          <cell r="C8">
            <v>2731</v>
          </cell>
          <cell r="D8">
            <v>88</v>
          </cell>
          <cell r="E8">
            <v>7194</v>
          </cell>
          <cell r="F8">
            <v>0</v>
          </cell>
          <cell r="G8">
            <v>0</v>
          </cell>
          <cell r="H8">
            <v>0</v>
          </cell>
          <cell r="I8">
            <v>910</v>
          </cell>
          <cell r="J8">
            <v>10375</v>
          </cell>
          <cell r="K8">
            <v>21298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3502</v>
          </cell>
          <cell r="S8">
            <v>885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4387</v>
          </cell>
          <cell r="Y8">
            <v>1773</v>
          </cell>
          <cell r="Z8">
            <v>354</v>
          </cell>
          <cell r="AA8">
            <v>17</v>
          </cell>
          <cell r="AB8">
            <v>72</v>
          </cell>
          <cell r="AC8">
            <v>4952</v>
          </cell>
          <cell r="AD8">
            <v>49</v>
          </cell>
          <cell r="AE8">
            <v>468</v>
          </cell>
          <cell r="AF8">
            <v>28</v>
          </cell>
          <cell r="AG8">
            <v>8</v>
          </cell>
          <cell r="AH8">
            <v>7721</v>
          </cell>
          <cell r="AI8">
            <v>4195</v>
          </cell>
          <cell r="AJ8">
            <v>1119</v>
          </cell>
          <cell r="AK8">
            <v>702</v>
          </cell>
          <cell r="AL8">
            <v>195</v>
          </cell>
          <cell r="AM8">
            <v>17</v>
          </cell>
          <cell r="AN8">
            <v>40</v>
          </cell>
          <cell r="AO8">
            <v>6268</v>
          </cell>
          <cell r="AP8">
            <v>257</v>
          </cell>
          <cell r="AQ8">
            <v>3820</v>
          </cell>
          <cell r="AR8">
            <v>650</v>
          </cell>
          <cell r="AS8">
            <v>599</v>
          </cell>
          <cell r="AT8">
            <v>0</v>
          </cell>
          <cell r="AU8">
            <v>1</v>
          </cell>
          <cell r="AV8">
            <v>5327</v>
          </cell>
          <cell r="AW8">
            <v>1</v>
          </cell>
          <cell r="AX8">
            <v>470</v>
          </cell>
          <cell r="AY8">
            <v>250</v>
          </cell>
          <cell r="AZ8">
            <v>20</v>
          </cell>
          <cell r="BA8">
            <v>54</v>
          </cell>
          <cell r="BB8">
            <v>795</v>
          </cell>
          <cell r="BC8">
            <v>3241</v>
          </cell>
          <cell r="BD8">
            <v>3314</v>
          </cell>
          <cell r="BE8">
            <v>39</v>
          </cell>
          <cell r="BF8">
            <v>598</v>
          </cell>
          <cell r="BG8">
            <v>0</v>
          </cell>
          <cell r="BH8">
            <v>7</v>
          </cell>
          <cell r="BI8">
            <v>7199</v>
          </cell>
          <cell r="BJ8">
            <v>2110</v>
          </cell>
          <cell r="BK8">
            <v>120</v>
          </cell>
          <cell r="BL8">
            <v>14</v>
          </cell>
          <cell r="BM8">
            <v>51</v>
          </cell>
          <cell r="BN8">
            <v>51</v>
          </cell>
          <cell r="BO8">
            <v>11</v>
          </cell>
          <cell r="BP8">
            <v>1</v>
          </cell>
          <cell r="BQ8">
            <v>40</v>
          </cell>
          <cell r="BR8">
            <v>2398</v>
          </cell>
          <cell r="BS8">
            <v>455</v>
          </cell>
          <cell r="BT8">
            <v>2852</v>
          </cell>
          <cell r="BU8">
            <v>0</v>
          </cell>
          <cell r="BV8">
            <v>460</v>
          </cell>
          <cell r="BW8">
            <v>99</v>
          </cell>
          <cell r="BX8">
            <v>0</v>
          </cell>
          <cell r="BY8">
            <v>1147</v>
          </cell>
          <cell r="BZ8">
            <v>0</v>
          </cell>
          <cell r="CA8">
            <v>684</v>
          </cell>
          <cell r="CB8">
            <v>5697</v>
          </cell>
          <cell r="CC8">
            <v>61090</v>
          </cell>
        </row>
      </sheetData>
      <sheetData sheetId="13">
        <row r="8">
          <cell r="C8">
            <v>3039</v>
          </cell>
          <cell r="D8">
            <v>87</v>
          </cell>
          <cell r="E8">
            <v>7876</v>
          </cell>
          <cell r="F8">
            <v>0</v>
          </cell>
          <cell r="G8">
            <v>0</v>
          </cell>
          <cell r="H8">
            <v>0</v>
          </cell>
          <cell r="I8">
            <v>1266</v>
          </cell>
          <cell r="J8">
            <v>11275</v>
          </cell>
          <cell r="K8">
            <v>23543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3753</v>
          </cell>
          <cell r="S8">
            <v>1037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4790</v>
          </cell>
          <cell r="Y8">
            <v>2441</v>
          </cell>
          <cell r="Z8">
            <v>451</v>
          </cell>
          <cell r="AA8">
            <v>23</v>
          </cell>
          <cell r="AB8">
            <v>143</v>
          </cell>
          <cell r="AC8">
            <v>5681</v>
          </cell>
          <cell r="AD8">
            <v>31</v>
          </cell>
          <cell r="AE8">
            <v>486</v>
          </cell>
          <cell r="AF8">
            <v>8</v>
          </cell>
          <cell r="AG8">
            <v>2</v>
          </cell>
          <cell r="AH8">
            <v>9266</v>
          </cell>
          <cell r="AI8">
            <v>4342</v>
          </cell>
          <cell r="AJ8">
            <v>1476</v>
          </cell>
          <cell r="AK8">
            <v>827</v>
          </cell>
          <cell r="AL8">
            <v>266</v>
          </cell>
          <cell r="AM8">
            <v>25</v>
          </cell>
          <cell r="AN8">
            <v>35</v>
          </cell>
          <cell r="AO8">
            <v>6971</v>
          </cell>
          <cell r="AP8">
            <v>468</v>
          </cell>
          <cell r="AQ8">
            <v>4364</v>
          </cell>
          <cell r="AR8">
            <v>1258</v>
          </cell>
          <cell r="AS8">
            <v>683</v>
          </cell>
          <cell r="AT8">
            <v>0</v>
          </cell>
          <cell r="AU8">
            <v>0</v>
          </cell>
          <cell r="AV8">
            <v>6773</v>
          </cell>
          <cell r="AW8">
            <v>0</v>
          </cell>
          <cell r="AX8">
            <v>538</v>
          </cell>
          <cell r="AY8">
            <v>257</v>
          </cell>
          <cell r="AZ8">
            <v>32</v>
          </cell>
          <cell r="BA8">
            <v>56</v>
          </cell>
          <cell r="BB8">
            <v>883</v>
          </cell>
          <cell r="BC8">
            <v>3850</v>
          </cell>
          <cell r="BD8">
            <v>3770</v>
          </cell>
          <cell r="BE8">
            <v>110</v>
          </cell>
          <cell r="BF8">
            <v>772</v>
          </cell>
          <cell r="BG8">
            <v>0</v>
          </cell>
          <cell r="BH8">
            <v>8</v>
          </cell>
          <cell r="BI8">
            <v>8510</v>
          </cell>
          <cell r="BJ8">
            <v>2304</v>
          </cell>
          <cell r="BK8">
            <v>141</v>
          </cell>
          <cell r="BL8">
            <v>37</v>
          </cell>
          <cell r="BM8">
            <v>38</v>
          </cell>
          <cell r="BN8">
            <v>118</v>
          </cell>
          <cell r="BO8">
            <v>23</v>
          </cell>
          <cell r="BP8">
            <v>1</v>
          </cell>
          <cell r="BQ8">
            <v>95</v>
          </cell>
          <cell r="BR8">
            <v>2757</v>
          </cell>
          <cell r="BS8">
            <v>852</v>
          </cell>
          <cell r="BT8">
            <v>2500</v>
          </cell>
          <cell r="BU8">
            <v>0</v>
          </cell>
          <cell r="BV8">
            <v>500</v>
          </cell>
          <cell r="BW8">
            <v>90</v>
          </cell>
          <cell r="BX8">
            <v>0</v>
          </cell>
          <cell r="BY8">
            <v>1152</v>
          </cell>
          <cell r="BZ8">
            <v>0</v>
          </cell>
          <cell r="CA8">
            <v>1031</v>
          </cell>
          <cell r="CB8">
            <v>6125</v>
          </cell>
          <cell r="CC8">
            <v>69618</v>
          </cell>
        </row>
      </sheetData>
      <sheetData sheetId="14">
        <row r="8">
          <cell r="C8">
            <v>2932</v>
          </cell>
          <cell r="D8">
            <v>91</v>
          </cell>
          <cell r="E8">
            <v>8292</v>
          </cell>
          <cell r="F8">
            <v>0</v>
          </cell>
          <cell r="G8">
            <v>0</v>
          </cell>
          <cell r="H8">
            <v>0</v>
          </cell>
          <cell r="I8">
            <v>1510</v>
          </cell>
          <cell r="J8">
            <v>10789</v>
          </cell>
          <cell r="K8">
            <v>23614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3876</v>
          </cell>
          <cell r="S8">
            <v>985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4861</v>
          </cell>
          <cell r="Y8">
            <v>2595</v>
          </cell>
          <cell r="Z8">
            <v>484</v>
          </cell>
          <cell r="AA8">
            <v>79</v>
          </cell>
          <cell r="AB8">
            <v>204</v>
          </cell>
          <cell r="AC8">
            <v>6006</v>
          </cell>
          <cell r="AD8">
            <v>32</v>
          </cell>
          <cell r="AE8">
            <v>513</v>
          </cell>
          <cell r="AF8">
            <v>0</v>
          </cell>
          <cell r="AG8">
            <v>2</v>
          </cell>
          <cell r="AH8">
            <v>9915</v>
          </cell>
          <cell r="AI8">
            <v>4745</v>
          </cell>
          <cell r="AJ8">
            <v>940</v>
          </cell>
          <cell r="AK8">
            <v>665</v>
          </cell>
          <cell r="AL8">
            <v>273</v>
          </cell>
          <cell r="AM8">
            <v>49</v>
          </cell>
          <cell r="AN8">
            <v>29</v>
          </cell>
          <cell r="AO8">
            <v>6701</v>
          </cell>
          <cell r="AP8">
            <v>764</v>
          </cell>
          <cell r="AQ8">
            <v>5865</v>
          </cell>
          <cell r="AR8">
            <v>793</v>
          </cell>
          <cell r="AS8">
            <v>487</v>
          </cell>
          <cell r="AT8">
            <v>0</v>
          </cell>
          <cell r="AU8">
            <v>23</v>
          </cell>
          <cell r="AV8">
            <v>7932</v>
          </cell>
          <cell r="AW8">
            <v>0</v>
          </cell>
          <cell r="AX8">
            <v>573</v>
          </cell>
          <cell r="AY8">
            <v>303</v>
          </cell>
          <cell r="AZ8">
            <v>66</v>
          </cell>
          <cell r="BA8">
            <v>57</v>
          </cell>
          <cell r="BB8">
            <v>999</v>
          </cell>
          <cell r="BC8">
            <v>4027</v>
          </cell>
          <cell r="BD8">
            <v>4090</v>
          </cell>
          <cell r="BE8">
            <v>153</v>
          </cell>
          <cell r="BF8">
            <v>727</v>
          </cell>
          <cell r="BG8">
            <v>0</v>
          </cell>
          <cell r="BH8">
            <v>10</v>
          </cell>
          <cell r="BI8">
            <v>9007</v>
          </cell>
          <cell r="BJ8">
            <v>2054</v>
          </cell>
          <cell r="BK8">
            <v>143</v>
          </cell>
          <cell r="BL8">
            <v>14</v>
          </cell>
          <cell r="BM8">
            <v>70</v>
          </cell>
          <cell r="BN8">
            <v>154</v>
          </cell>
          <cell r="BO8">
            <v>55</v>
          </cell>
          <cell r="BP8">
            <v>1</v>
          </cell>
          <cell r="BQ8">
            <v>90</v>
          </cell>
          <cell r="BR8">
            <v>2581</v>
          </cell>
          <cell r="BS8">
            <v>732</v>
          </cell>
          <cell r="BT8">
            <v>2599</v>
          </cell>
          <cell r="BU8">
            <v>0</v>
          </cell>
          <cell r="BV8">
            <v>502</v>
          </cell>
          <cell r="BW8">
            <v>55</v>
          </cell>
          <cell r="BX8">
            <v>36</v>
          </cell>
          <cell r="BY8">
            <v>1050</v>
          </cell>
          <cell r="BZ8">
            <v>0</v>
          </cell>
          <cell r="CA8">
            <v>1492</v>
          </cell>
          <cell r="CB8">
            <v>6466</v>
          </cell>
          <cell r="CC8">
            <v>72076</v>
          </cell>
        </row>
      </sheetData>
      <sheetData sheetId="15">
        <row r="8">
          <cell r="C8">
            <v>3152</v>
          </cell>
          <cell r="D8">
            <v>68</v>
          </cell>
          <cell r="E8">
            <v>9026</v>
          </cell>
          <cell r="F8">
            <v>0</v>
          </cell>
          <cell r="G8">
            <v>0</v>
          </cell>
          <cell r="H8">
            <v>0</v>
          </cell>
          <cell r="I8">
            <v>1068</v>
          </cell>
          <cell r="J8">
            <v>9204</v>
          </cell>
          <cell r="K8">
            <v>22518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3570</v>
          </cell>
          <cell r="S8">
            <v>944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4514</v>
          </cell>
          <cell r="Y8">
            <v>2822</v>
          </cell>
          <cell r="Z8">
            <v>521</v>
          </cell>
          <cell r="AA8">
            <v>46</v>
          </cell>
          <cell r="AB8">
            <v>200</v>
          </cell>
          <cell r="AC8">
            <v>7860</v>
          </cell>
          <cell r="AD8">
            <v>39</v>
          </cell>
          <cell r="AE8">
            <v>530</v>
          </cell>
          <cell r="AF8">
            <v>11</v>
          </cell>
          <cell r="AG8">
            <v>0</v>
          </cell>
          <cell r="AH8">
            <v>12029</v>
          </cell>
          <cell r="AI8">
            <v>4656</v>
          </cell>
          <cell r="AJ8">
            <v>1129</v>
          </cell>
          <cell r="AK8">
            <v>628</v>
          </cell>
          <cell r="AL8">
            <v>442</v>
          </cell>
          <cell r="AM8">
            <v>50</v>
          </cell>
          <cell r="AN8">
            <v>33</v>
          </cell>
          <cell r="AO8">
            <v>6938</v>
          </cell>
          <cell r="AP8">
            <v>929</v>
          </cell>
          <cell r="AQ8">
            <v>7657</v>
          </cell>
          <cell r="AR8">
            <v>878</v>
          </cell>
          <cell r="AS8">
            <v>596</v>
          </cell>
          <cell r="AT8">
            <v>0</v>
          </cell>
          <cell r="AU8">
            <v>19</v>
          </cell>
          <cell r="AV8">
            <v>10079</v>
          </cell>
          <cell r="AW8">
            <v>0</v>
          </cell>
          <cell r="AX8">
            <v>696</v>
          </cell>
          <cell r="AY8">
            <v>360</v>
          </cell>
          <cell r="AZ8">
            <v>0</v>
          </cell>
          <cell r="BA8">
            <v>51</v>
          </cell>
          <cell r="BB8">
            <v>1107</v>
          </cell>
          <cell r="BC8">
            <v>4380</v>
          </cell>
          <cell r="BD8">
            <v>3822</v>
          </cell>
          <cell r="BE8">
            <v>152</v>
          </cell>
          <cell r="BF8">
            <v>811</v>
          </cell>
          <cell r="BG8">
            <v>0</v>
          </cell>
          <cell r="BH8">
            <v>6</v>
          </cell>
          <cell r="BI8">
            <v>9171</v>
          </cell>
          <cell r="BJ8">
            <v>2117</v>
          </cell>
          <cell r="BK8">
            <v>67</v>
          </cell>
          <cell r="BL8">
            <v>0</v>
          </cell>
          <cell r="BM8">
            <v>106</v>
          </cell>
          <cell r="BN8">
            <v>306</v>
          </cell>
          <cell r="BO8">
            <v>67</v>
          </cell>
          <cell r="BP8">
            <v>1</v>
          </cell>
          <cell r="BQ8">
            <v>115</v>
          </cell>
          <cell r="BR8">
            <v>2779</v>
          </cell>
          <cell r="BS8">
            <v>1039</v>
          </cell>
          <cell r="BT8">
            <v>2787</v>
          </cell>
          <cell r="BU8">
            <v>0</v>
          </cell>
          <cell r="BV8">
            <v>569</v>
          </cell>
          <cell r="BW8">
            <v>55</v>
          </cell>
          <cell r="BX8">
            <v>19</v>
          </cell>
          <cell r="BY8">
            <v>1063</v>
          </cell>
          <cell r="BZ8">
            <v>0</v>
          </cell>
          <cell r="CA8">
            <v>1635</v>
          </cell>
          <cell r="CB8">
            <v>7167</v>
          </cell>
          <cell r="CC8">
            <v>76302</v>
          </cell>
        </row>
      </sheetData>
      <sheetData sheetId="16">
        <row r="8">
          <cell r="C8">
            <v>3051</v>
          </cell>
          <cell r="D8">
            <v>85</v>
          </cell>
          <cell r="E8">
            <v>9248</v>
          </cell>
          <cell r="F8">
            <v>-4</v>
          </cell>
          <cell r="G8">
            <v>9</v>
          </cell>
          <cell r="H8">
            <v>0</v>
          </cell>
          <cell r="I8">
            <v>974</v>
          </cell>
          <cell r="J8">
            <v>10878</v>
          </cell>
          <cell r="K8">
            <v>24241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4114</v>
          </cell>
          <cell r="S8">
            <v>1334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5448</v>
          </cell>
          <cell r="Y8">
            <v>3461</v>
          </cell>
          <cell r="Z8">
            <v>470</v>
          </cell>
          <cell r="AA8">
            <v>54</v>
          </cell>
          <cell r="AB8">
            <v>135</v>
          </cell>
          <cell r="AC8">
            <v>10367</v>
          </cell>
          <cell r="AD8">
            <v>177</v>
          </cell>
          <cell r="AE8">
            <v>645</v>
          </cell>
          <cell r="AF8">
            <v>26</v>
          </cell>
          <cell r="AG8">
            <v>0</v>
          </cell>
          <cell r="AH8">
            <v>15335</v>
          </cell>
          <cell r="AI8">
            <v>5432</v>
          </cell>
          <cell r="AJ8">
            <v>1323</v>
          </cell>
          <cell r="AK8">
            <v>210</v>
          </cell>
          <cell r="AL8">
            <v>244</v>
          </cell>
          <cell r="AM8">
            <v>43</v>
          </cell>
          <cell r="AN8">
            <v>38</v>
          </cell>
          <cell r="AO8">
            <v>7290</v>
          </cell>
          <cell r="AP8">
            <v>1161</v>
          </cell>
          <cell r="AQ8">
            <v>1080</v>
          </cell>
          <cell r="AR8">
            <v>592</v>
          </cell>
          <cell r="AS8">
            <v>1116</v>
          </cell>
          <cell r="AT8">
            <v>0</v>
          </cell>
          <cell r="AU8">
            <v>20</v>
          </cell>
          <cell r="AV8">
            <v>3969</v>
          </cell>
          <cell r="AW8">
            <v>0</v>
          </cell>
          <cell r="AX8">
            <v>625</v>
          </cell>
          <cell r="AY8">
            <v>363</v>
          </cell>
          <cell r="AZ8">
            <v>23</v>
          </cell>
          <cell r="BA8">
            <v>40</v>
          </cell>
          <cell r="BB8">
            <v>1051</v>
          </cell>
          <cell r="BC8">
            <v>5031</v>
          </cell>
          <cell r="BD8">
            <v>4103</v>
          </cell>
          <cell r="BE8">
            <v>186</v>
          </cell>
          <cell r="BF8">
            <v>628</v>
          </cell>
          <cell r="BG8">
            <v>1</v>
          </cell>
          <cell r="BH8">
            <v>7</v>
          </cell>
          <cell r="BI8">
            <v>9956</v>
          </cell>
          <cell r="BJ8">
            <v>2220</v>
          </cell>
          <cell r="BK8">
            <v>91</v>
          </cell>
          <cell r="BL8">
            <v>1</v>
          </cell>
          <cell r="BM8">
            <v>46</v>
          </cell>
          <cell r="BN8">
            <v>259</v>
          </cell>
          <cell r="BO8">
            <v>58</v>
          </cell>
          <cell r="BP8">
            <v>7</v>
          </cell>
          <cell r="BQ8">
            <v>91</v>
          </cell>
          <cell r="BR8">
            <v>2773</v>
          </cell>
          <cell r="BS8">
            <v>795</v>
          </cell>
          <cell r="BT8">
            <v>2192</v>
          </cell>
          <cell r="BU8">
            <v>0</v>
          </cell>
          <cell r="BV8">
            <v>658</v>
          </cell>
          <cell r="BW8">
            <v>54</v>
          </cell>
          <cell r="BX8">
            <v>60</v>
          </cell>
          <cell r="BY8">
            <v>1201</v>
          </cell>
          <cell r="BZ8">
            <v>0</v>
          </cell>
          <cell r="CA8">
            <v>1590</v>
          </cell>
          <cell r="CB8">
            <v>6550</v>
          </cell>
          <cell r="CC8">
            <v>76613</v>
          </cell>
        </row>
      </sheetData>
      <sheetData sheetId="17">
        <row r="8">
          <cell r="C8">
            <v>2877</v>
          </cell>
          <cell r="D8">
            <v>45</v>
          </cell>
          <cell r="E8">
            <v>8547</v>
          </cell>
          <cell r="F8">
            <v>0</v>
          </cell>
          <cell r="G8">
            <v>26</v>
          </cell>
          <cell r="H8">
            <v>0</v>
          </cell>
          <cell r="I8">
            <v>1310</v>
          </cell>
          <cell r="J8">
            <v>13592</v>
          </cell>
          <cell r="K8">
            <v>26397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4196</v>
          </cell>
          <cell r="S8">
            <v>1371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5567</v>
          </cell>
          <cell r="Y8">
            <v>3324</v>
          </cell>
          <cell r="Z8">
            <v>435</v>
          </cell>
          <cell r="AA8">
            <v>44</v>
          </cell>
          <cell r="AB8">
            <v>115</v>
          </cell>
          <cell r="AC8">
            <v>8243</v>
          </cell>
          <cell r="AD8">
            <v>204</v>
          </cell>
          <cell r="AE8">
            <v>459</v>
          </cell>
          <cell r="AF8">
            <v>14</v>
          </cell>
          <cell r="AG8">
            <v>0</v>
          </cell>
          <cell r="AH8">
            <v>12838</v>
          </cell>
          <cell r="AI8">
            <v>5049</v>
          </cell>
          <cell r="AJ8">
            <v>765</v>
          </cell>
          <cell r="AK8">
            <v>195</v>
          </cell>
          <cell r="AL8">
            <v>200</v>
          </cell>
          <cell r="AM8">
            <v>37</v>
          </cell>
          <cell r="AN8">
            <v>29</v>
          </cell>
          <cell r="AO8">
            <v>6275</v>
          </cell>
          <cell r="AP8">
            <v>854</v>
          </cell>
          <cell r="AQ8">
            <v>719</v>
          </cell>
          <cell r="AR8">
            <v>537</v>
          </cell>
          <cell r="AS8">
            <v>1075</v>
          </cell>
          <cell r="AT8">
            <v>0</v>
          </cell>
          <cell r="AU8">
            <v>37</v>
          </cell>
          <cell r="AV8">
            <v>3222</v>
          </cell>
          <cell r="AW8">
            <v>0</v>
          </cell>
          <cell r="AX8">
            <v>570</v>
          </cell>
          <cell r="AY8">
            <v>406</v>
          </cell>
          <cell r="AZ8">
            <v>0</v>
          </cell>
          <cell r="BA8">
            <v>14</v>
          </cell>
          <cell r="BB8">
            <v>990</v>
          </cell>
          <cell r="BC8">
            <v>4392</v>
          </cell>
          <cell r="BD8">
            <v>3594</v>
          </cell>
          <cell r="BE8">
            <v>154</v>
          </cell>
          <cell r="BF8">
            <v>624</v>
          </cell>
          <cell r="BG8">
            <v>0</v>
          </cell>
          <cell r="BH8">
            <v>4</v>
          </cell>
          <cell r="BI8">
            <v>8768</v>
          </cell>
          <cell r="BJ8">
            <v>2049</v>
          </cell>
          <cell r="BK8">
            <v>108</v>
          </cell>
          <cell r="BL8">
            <v>0</v>
          </cell>
          <cell r="BM8">
            <v>34</v>
          </cell>
          <cell r="BN8">
            <v>244</v>
          </cell>
          <cell r="BO8">
            <v>54</v>
          </cell>
          <cell r="BP8">
            <v>7</v>
          </cell>
          <cell r="BQ8">
            <v>97</v>
          </cell>
          <cell r="BR8">
            <v>2593</v>
          </cell>
          <cell r="BS8">
            <v>908</v>
          </cell>
          <cell r="BT8">
            <v>2124</v>
          </cell>
          <cell r="BU8">
            <v>0</v>
          </cell>
          <cell r="BV8">
            <v>683</v>
          </cell>
          <cell r="BW8">
            <v>53</v>
          </cell>
          <cell r="BX8">
            <v>48</v>
          </cell>
          <cell r="BY8">
            <v>1156</v>
          </cell>
          <cell r="BZ8">
            <v>0</v>
          </cell>
          <cell r="CA8">
            <v>1481</v>
          </cell>
          <cell r="CB8">
            <v>6453</v>
          </cell>
          <cell r="CC8">
            <v>73103</v>
          </cell>
        </row>
      </sheetData>
      <sheetData sheetId="18">
        <row r="8">
          <cell r="C8">
            <v>2243</v>
          </cell>
          <cell r="D8">
            <v>45</v>
          </cell>
          <cell r="E8">
            <v>7778</v>
          </cell>
          <cell r="F8">
            <v>0</v>
          </cell>
          <cell r="G8">
            <v>22</v>
          </cell>
          <cell r="H8">
            <v>25</v>
          </cell>
          <cell r="I8">
            <v>2042</v>
          </cell>
          <cell r="J8">
            <v>10039</v>
          </cell>
          <cell r="K8">
            <v>22194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3635</v>
          </cell>
          <cell r="S8">
            <v>1221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4856</v>
          </cell>
          <cell r="Y8">
            <v>2748</v>
          </cell>
          <cell r="Z8">
            <v>317</v>
          </cell>
          <cell r="AA8">
            <v>56</v>
          </cell>
          <cell r="AB8">
            <v>57</v>
          </cell>
          <cell r="AC8">
            <v>6146</v>
          </cell>
          <cell r="AD8">
            <v>121</v>
          </cell>
          <cell r="AE8">
            <v>399</v>
          </cell>
          <cell r="AF8">
            <v>23</v>
          </cell>
          <cell r="AG8">
            <v>18</v>
          </cell>
          <cell r="AH8">
            <v>9885</v>
          </cell>
          <cell r="AI8">
            <v>5038</v>
          </cell>
          <cell r="AJ8">
            <v>864</v>
          </cell>
          <cell r="AK8">
            <v>166</v>
          </cell>
          <cell r="AL8">
            <v>176</v>
          </cell>
          <cell r="AM8">
            <v>10</v>
          </cell>
          <cell r="AN8">
            <v>76</v>
          </cell>
          <cell r="AO8">
            <v>6330</v>
          </cell>
          <cell r="AP8">
            <v>899</v>
          </cell>
          <cell r="AQ8">
            <v>474</v>
          </cell>
          <cell r="AR8">
            <v>520</v>
          </cell>
          <cell r="AS8">
            <v>1001</v>
          </cell>
          <cell r="AT8">
            <v>0</v>
          </cell>
          <cell r="AU8">
            <v>31</v>
          </cell>
          <cell r="AV8">
            <v>2925</v>
          </cell>
          <cell r="AW8">
            <v>0</v>
          </cell>
          <cell r="AX8">
            <v>469</v>
          </cell>
          <cell r="AY8">
            <v>335</v>
          </cell>
          <cell r="AZ8">
            <v>0</v>
          </cell>
          <cell r="BA8">
            <v>12</v>
          </cell>
          <cell r="BB8">
            <v>816</v>
          </cell>
          <cell r="BC8">
            <v>3378</v>
          </cell>
          <cell r="BD8">
            <v>2755</v>
          </cell>
          <cell r="BE8">
            <v>133</v>
          </cell>
          <cell r="BF8">
            <v>529</v>
          </cell>
          <cell r="BG8">
            <v>0</v>
          </cell>
          <cell r="BH8">
            <v>5</v>
          </cell>
          <cell r="BI8">
            <v>6800</v>
          </cell>
          <cell r="BJ8">
            <v>1753</v>
          </cell>
          <cell r="BK8">
            <v>87</v>
          </cell>
          <cell r="BL8">
            <v>1</v>
          </cell>
          <cell r="BM8">
            <v>29</v>
          </cell>
          <cell r="BN8">
            <v>221</v>
          </cell>
          <cell r="BO8">
            <v>44</v>
          </cell>
          <cell r="BP8">
            <v>2</v>
          </cell>
          <cell r="BQ8">
            <v>69</v>
          </cell>
          <cell r="BR8">
            <v>2206</v>
          </cell>
          <cell r="BS8">
            <v>860</v>
          </cell>
          <cell r="BT8">
            <v>2080</v>
          </cell>
          <cell r="BU8">
            <v>0</v>
          </cell>
          <cell r="BV8">
            <v>607</v>
          </cell>
          <cell r="BW8">
            <v>30</v>
          </cell>
          <cell r="BX8">
            <v>4</v>
          </cell>
          <cell r="BY8">
            <v>682</v>
          </cell>
          <cell r="BZ8">
            <v>0</v>
          </cell>
          <cell r="CA8">
            <v>1272</v>
          </cell>
          <cell r="CB8">
            <v>5535</v>
          </cell>
          <cell r="CC8">
            <v>61547</v>
          </cell>
        </row>
      </sheetData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APP"/>
      <sheetName val="AC"/>
      <sheetName val="CCAA"/>
      <sheetName val="AALL"/>
      <sheetName val="SegSoc"/>
      <sheetName val="Hoja8"/>
      <sheetName val="COFOG"/>
      <sheetName val="Imp&amp;CS"/>
      <sheetName val="CCAA2000_2015"/>
      <sheetName val="Imp&amp;CS CCAA2012_2013"/>
      <sheetName val="cap_nec_fin_ccaa"/>
      <sheetName val="ayudas a bancos"/>
    </sheetNames>
    <sheetDataSet>
      <sheetData sheetId="0" refreshError="1"/>
      <sheetData sheetId="1">
        <row r="136">
          <cell r="A136" t="str">
            <v>PIB utilizado</v>
          </cell>
          <cell r="C136">
            <v>459337</v>
          </cell>
          <cell r="D136">
            <v>487992</v>
          </cell>
          <cell r="E136">
            <v>518049</v>
          </cell>
          <cell r="F136">
            <v>554042</v>
          </cell>
          <cell r="G136">
            <v>594316</v>
          </cell>
          <cell r="H136">
            <v>646250</v>
          </cell>
          <cell r="I136">
            <v>699528</v>
          </cell>
          <cell r="J136">
            <v>749288</v>
          </cell>
          <cell r="K136">
            <v>803472</v>
          </cell>
          <cell r="L136">
            <v>861420</v>
          </cell>
          <cell r="M136">
            <v>930566</v>
          </cell>
          <cell r="N136">
            <v>1007974</v>
          </cell>
          <cell r="O136">
            <v>1080807</v>
          </cell>
          <cell r="P136">
            <v>1116207</v>
          </cell>
          <cell r="Q136">
            <v>1079034</v>
          </cell>
          <cell r="R136">
            <v>1080912.70269896</v>
          </cell>
          <cell r="S136">
            <v>1070413</v>
          </cell>
          <cell r="T136">
            <v>1039758</v>
          </cell>
          <cell r="U136">
            <v>1025634</v>
          </cell>
          <cell r="V136">
            <v>1037025</v>
          </cell>
          <cell r="W136">
            <v>1075639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igae.pap.minhap.gob.es/sitios/igae/es-ES/ContabilidadNacional/infadmPublicas/Paginas/iacogof.aspx" TargetMode="External"/><Relationship Id="rId1" Type="http://schemas.openxmlformats.org/officeDocument/2006/relationships/hyperlink" Target="http://www.igae.pap.minhap.gob.es/sitios/igae/es-ES/ContabilidadNacional/infadmPublicas/Paginas/administracionespublicas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opLeftCell="C1" zoomScale="87" zoomScaleNormal="87" workbookViewId="0">
      <pane xSplit="2" ySplit="1" topLeftCell="T76" activePane="bottomRight" state="frozen"/>
      <selection activeCell="C1" sqref="C1"/>
      <selection pane="topRight" activeCell="E1" sqref="E1"/>
      <selection pane="bottomLeft" activeCell="C2" sqref="C2"/>
      <selection pane="bottomRight" activeCell="Y89" sqref="Y88:Y89"/>
    </sheetView>
  </sheetViews>
  <sheetFormatPr baseColWidth="10" defaultRowHeight="15.75" customHeight="1"/>
  <cols>
    <col min="1" max="1" width="11.42578125" hidden="1" customWidth="1"/>
    <col min="2" max="2" width="47.7109375" hidden="1" customWidth="1"/>
    <col min="3" max="3" width="50.42578125" customWidth="1"/>
    <col min="4" max="4" width="10.85546875" customWidth="1"/>
  </cols>
  <sheetData>
    <row r="1" spans="1:25" ht="15.75" customHeight="1">
      <c r="A1" s="1" t="s">
        <v>0</v>
      </c>
      <c r="C1" s="2" t="s">
        <v>1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3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 t="s">
        <v>191</v>
      </c>
    </row>
    <row r="2" spans="1:25" ht="15.75" customHeight="1">
      <c r="A2" s="4"/>
      <c r="B2" s="4"/>
      <c r="C2" s="51" t="s">
        <v>3</v>
      </c>
      <c r="D2" s="4"/>
      <c r="F2" s="4"/>
      <c r="G2" s="4"/>
      <c r="H2" s="4"/>
      <c r="I2" s="4"/>
      <c r="J2" s="4"/>
      <c r="L2" s="4"/>
      <c r="M2" s="4"/>
      <c r="N2" s="4"/>
      <c r="O2" s="4"/>
      <c r="Q2" s="5"/>
      <c r="R2" s="4"/>
      <c r="T2" s="4"/>
    </row>
    <row r="3" spans="1:25" ht="15.75" customHeight="1">
      <c r="A3" s="6" t="s">
        <v>4</v>
      </c>
      <c r="B3" s="7" t="s">
        <v>5</v>
      </c>
      <c r="C3" s="50" t="s">
        <v>189</v>
      </c>
      <c r="D3" s="8"/>
      <c r="E3" s="9"/>
      <c r="F3" s="10"/>
      <c r="G3" s="10"/>
      <c r="H3" s="10"/>
      <c r="I3" s="10"/>
      <c r="J3" s="10"/>
      <c r="K3" s="9"/>
      <c r="L3" s="10"/>
      <c r="M3" s="10"/>
      <c r="N3" s="10"/>
      <c r="O3" s="10"/>
      <c r="P3" s="9"/>
      <c r="Q3" s="11"/>
      <c r="R3" s="10"/>
      <c r="S3" s="9"/>
      <c r="T3" s="10"/>
      <c r="U3" s="9"/>
      <c r="V3" s="9"/>
      <c r="W3" s="9"/>
      <c r="X3" s="9"/>
    </row>
    <row r="4" spans="1:25" ht="15.75" customHeight="1">
      <c r="A4" s="12" t="s">
        <v>6</v>
      </c>
      <c r="B4" s="13" t="s">
        <v>7</v>
      </c>
      <c r="C4" s="14" t="s">
        <v>7</v>
      </c>
      <c r="D4" s="14" t="s">
        <v>6</v>
      </c>
      <c r="E4" s="14">
        <v>7518</v>
      </c>
      <c r="F4" s="14">
        <v>8458</v>
      </c>
      <c r="G4" s="14">
        <v>9503</v>
      </c>
      <c r="H4" s="14">
        <v>10277</v>
      </c>
      <c r="I4" s="14">
        <v>11046</v>
      </c>
      <c r="J4" s="14">
        <v>12544</v>
      </c>
      <c r="K4" s="14">
        <v>12109</v>
      </c>
      <c r="L4" s="14">
        <v>12481</v>
      </c>
      <c r="M4" s="14">
        <v>14028</v>
      </c>
      <c r="N4" s="14">
        <v>14306</v>
      </c>
      <c r="O4" s="14">
        <v>16762</v>
      </c>
      <c r="P4" s="14">
        <v>17426</v>
      </c>
      <c r="Q4" s="14">
        <v>18014</v>
      </c>
      <c r="R4" s="14">
        <v>18624</v>
      </c>
      <c r="S4" s="14">
        <v>19984</v>
      </c>
      <c r="T4" s="14">
        <v>18307</v>
      </c>
      <c r="U4" s="14">
        <v>19045</v>
      </c>
      <c r="V4" s="14">
        <v>18645</v>
      </c>
      <c r="W4" s="14">
        <v>19278</v>
      </c>
      <c r="X4" s="14">
        <v>17933</v>
      </c>
      <c r="Y4" s="14">
        <v>17740</v>
      </c>
    </row>
    <row r="5" spans="1:25" ht="15.75" customHeight="1">
      <c r="A5" s="12" t="s">
        <v>8</v>
      </c>
      <c r="B5" s="15" t="s">
        <v>9</v>
      </c>
      <c r="C5" s="16" t="s">
        <v>9</v>
      </c>
      <c r="D5" s="16" t="s">
        <v>8</v>
      </c>
      <c r="E5" s="16">
        <v>747</v>
      </c>
      <c r="F5" s="16">
        <v>533</v>
      </c>
      <c r="G5" s="16">
        <v>600</v>
      </c>
      <c r="H5" s="16">
        <v>617</v>
      </c>
      <c r="I5" s="16">
        <v>500</v>
      </c>
      <c r="J5" s="16">
        <v>463</v>
      </c>
      <c r="K5" s="16">
        <v>660</v>
      </c>
      <c r="L5" s="16">
        <v>657</v>
      </c>
      <c r="M5" s="16">
        <v>703</v>
      </c>
      <c r="N5" s="16">
        <v>1055</v>
      </c>
      <c r="O5" s="16">
        <v>1316</v>
      </c>
      <c r="P5" s="16">
        <v>2233</v>
      </c>
      <c r="Q5" s="16">
        <v>1987</v>
      </c>
      <c r="R5" s="16">
        <v>3226</v>
      </c>
      <c r="S5" s="16">
        <v>3177</v>
      </c>
      <c r="T5" s="16">
        <v>2423</v>
      </c>
      <c r="U5" s="16">
        <v>2099</v>
      </c>
      <c r="V5" s="16">
        <v>880</v>
      </c>
      <c r="W5" s="16">
        <v>1347</v>
      </c>
      <c r="X5" s="16">
        <v>1110</v>
      </c>
      <c r="Y5" s="16">
        <v>488</v>
      </c>
    </row>
    <row r="6" spans="1:25" ht="15.75" customHeight="1">
      <c r="A6" s="12" t="s">
        <v>10</v>
      </c>
      <c r="B6" s="15" t="s">
        <v>11</v>
      </c>
      <c r="C6" s="16" t="s">
        <v>11</v>
      </c>
      <c r="D6" s="16" t="s">
        <v>10</v>
      </c>
      <c r="E6" s="16">
        <v>3861</v>
      </c>
      <c r="F6" s="16">
        <v>4034</v>
      </c>
      <c r="G6" s="16">
        <v>4244</v>
      </c>
      <c r="H6" s="16">
        <v>4783</v>
      </c>
      <c r="I6" s="16">
        <v>4996</v>
      </c>
      <c r="J6" s="16">
        <v>3835</v>
      </c>
      <c r="K6" s="16">
        <v>5997</v>
      </c>
      <c r="L6" s="16">
        <v>7000</v>
      </c>
      <c r="M6" s="16">
        <v>7278</v>
      </c>
      <c r="N6" s="16">
        <v>7169</v>
      </c>
      <c r="O6" s="16">
        <v>8238</v>
      </c>
      <c r="P6" s="16">
        <v>9794</v>
      </c>
      <c r="Q6" s="16">
        <v>10625</v>
      </c>
      <c r="R6" s="16">
        <v>11311</v>
      </c>
      <c r="S6" s="16">
        <v>12152</v>
      </c>
      <c r="T6" s="16">
        <v>12097</v>
      </c>
      <c r="U6" s="16">
        <v>11305</v>
      </c>
      <c r="V6" s="16">
        <v>10151</v>
      </c>
      <c r="W6" s="16">
        <v>10592</v>
      </c>
      <c r="X6" s="16">
        <v>10826</v>
      </c>
      <c r="Y6" s="16">
        <v>11476</v>
      </c>
    </row>
    <row r="7" spans="1:25" ht="15.75" customHeight="1">
      <c r="A7" s="12" t="s">
        <v>12</v>
      </c>
      <c r="B7" s="15" t="s">
        <v>13</v>
      </c>
      <c r="C7" s="16" t="s">
        <v>13</v>
      </c>
      <c r="D7" s="16" t="s">
        <v>12</v>
      </c>
      <c r="E7" s="16">
        <v>1881</v>
      </c>
      <c r="F7" s="16">
        <v>1931</v>
      </c>
      <c r="G7" s="16">
        <v>1970</v>
      </c>
      <c r="H7" s="16">
        <v>2200</v>
      </c>
      <c r="I7" s="16">
        <v>2278</v>
      </c>
      <c r="J7" s="16">
        <v>2434</v>
      </c>
      <c r="K7" s="16">
        <v>2665</v>
      </c>
      <c r="L7" s="16">
        <v>2876</v>
      </c>
      <c r="M7" s="16">
        <v>3352</v>
      </c>
      <c r="N7" s="16">
        <v>3552</v>
      </c>
      <c r="O7" s="16">
        <v>3930</v>
      </c>
      <c r="P7" s="16">
        <v>4269</v>
      </c>
      <c r="Q7" s="16">
        <v>4856</v>
      </c>
      <c r="R7" s="16">
        <v>5559</v>
      </c>
      <c r="S7" s="16">
        <v>5976</v>
      </c>
      <c r="T7" s="16">
        <v>5877</v>
      </c>
      <c r="U7" s="16">
        <v>5888</v>
      </c>
      <c r="V7" s="16">
        <v>5517</v>
      </c>
      <c r="W7" s="16">
        <v>5034</v>
      </c>
      <c r="X7" s="16">
        <v>4938</v>
      </c>
      <c r="Y7" s="16">
        <v>5046</v>
      </c>
    </row>
    <row r="8" spans="1:25" ht="15.75" customHeight="1">
      <c r="A8" s="12" t="s">
        <v>14</v>
      </c>
      <c r="B8" s="13" t="s">
        <v>15</v>
      </c>
      <c r="C8" s="16" t="s">
        <v>15</v>
      </c>
      <c r="D8" s="16" t="s">
        <v>14</v>
      </c>
      <c r="E8" s="16">
        <v>129</v>
      </c>
      <c r="F8" s="16">
        <v>141</v>
      </c>
      <c r="G8" s="16">
        <v>152</v>
      </c>
      <c r="H8" s="16">
        <v>172</v>
      </c>
      <c r="I8" s="16">
        <v>168</v>
      </c>
      <c r="J8" s="16">
        <v>211</v>
      </c>
      <c r="K8" s="16">
        <v>235</v>
      </c>
      <c r="L8" s="16">
        <v>237</v>
      </c>
      <c r="M8" s="16">
        <v>331</v>
      </c>
      <c r="N8" s="16">
        <v>326</v>
      </c>
      <c r="O8" s="16">
        <v>404</v>
      </c>
      <c r="P8" s="16">
        <v>408</v>
      </c>
      <c r="Q8" s="16">
        <v>306</v>
      </c>
      <c r="R8" s="16">
        <v>341</v>
      </c>
      <c r="S8" s="16">
        <v>287</v>
      </c>
      <c r="T8" s="16">
        <v>281</v>
      </c>
      <c r="U8" s="16">
        <v>295</v>
      </c>
      <c r="V8" s="16">
        <v>233</v>
      </c>
      <c r="W8" s="16">
        <v>245</v>
      </c>
      <c r="X8" s="16">
        <v>225</v>
      </c>
      <c r="Y8" s="16">
        <v>232</v>
      </c>
    </row>
    <row r="9" spans="1:25" ht="15.75" customHeight="1">
      <c r="A9" s="12" t="s">
        <v>16</v>
      </c>
      <c r="B9" s="7" t="s">
        <v>17</v>
      </c>
      <c r="C9" s="16" t="s">
        <v>17</v>
      </c>
      <c r="D9" s="16" t="s">
        <v>16</v>
      </c>
      <c r="E9" s="16">
        <v>196</v>
      </c>
      <c r="F9" s="16">
        <v>181</v>
      </c>
      <c r="G9" s="16">
        <v>181</v>
      </c>
      <c r="H9" s="16">
        <v>188</v>
      </c>
      <c r="I9" s="16">
        <v>146</v>
      </c>
      <c r="J9" s="16">
        <v>119</v>
      </c>
      <c r="K9" s="16">
        <v>47</v>
      </c>
      <c r="L9" s="16">
        <v>24</v>
      </c>
      <c r="M9" s="16">
        <v>154</v>
      </c>
      <c r="N9" s="16">
        <v>278</v>
      </c>
      <c r="O9" s="16">
        <v>150</v>
      </c>
      <c r="P9" s="16">
        <v>68</v>
      </c>
      <c r="Q9" s="16">
        <v>164</v>
      </c>
      <c r="R9" s="16">
        <v>180</v>
      </c>
      <c r="S9" s="16">
        <v>189</v>
      </c>
      <c r="T9" s="16">
        <v>70</v>
      </c>
      <c r="U9" s="16">
        <v>336</v>
      </c>
      <c r="V9" s="16">
        <v>122</v>
      </c>
      <c r="W9" s="16">
        <v>224</v>
      </c>
      <c r="X9" s="16">
        <v>171</v>
      </c>
      <c r="Y9" s="16">
        <v>336</v>
      </c>
    </row>
    <row r="10" spans="1:25" ht="15.75" customHeight="1">
      <c r="A10" s="12" t="s">
        <v>18</v>
      </c>
      <c r="B10" s="15" t="s">
        <v>19</v>
      </c>
      <c r="C10" s="16" t="s">
        <v>19</v>
      </c>
      <c r="D10" s="16" t="s">
        <v>18</v>
      </c>
      <c r="E10" s="16">
        <v>22933</v>
      </c>
      <c r="F10" s="16">
        <v>24799</v>
      </c>
      <c r="G10" s="16">
        <v>23626</v>
      </c>
      <c r="H10" s="16">
        <v>22689</v>
      </c>
      <c r="I10" s="16">
        <v>20351</v>
      </c>
      <c r="J10" s="16">
        <v>20363</v>
      </c>
      <c r="K10" s="16">
        <v>20756</v>
      </c>
      <c r="L10" s="16">
        <v>19991</v>
      </c>
      <c r="M10" s="16">
        <v>18760</v>
      </c>
      <c r="N10" s="16">
        <v>17425</v>
      </c>
      <c r="O10" s="16">
        <v>16468</v>
      </c>
      <c r="P10" s="16">
        <v>16397</v>
      </c>
      <c r="Q10" s="16">
        <v>17170</v>
      </c>
      <c r="R10" s="16">
        <v>17734</v>
      </c>
      <c r="S10" s="16">
        <v>18931</v>
      </c>
      <c r="T10" s="16">
        <v>20915</v>
      </c>
      <c r="U10" s="16">
        <v>27358</v>
      </c>
      <c r="V10" s="16">
        <v>33373</v>
      </c>
      <c r="W10" s="16">
        <v>37362</v>
      </c>
      <c r="X10" s="16">
        <v>37480</v>
      </c>
      <c r="Y10" s="16">
        <v>34617</v>
      </c>
    </row>
    <row r="11" spans="1:25" ht="15.75" customHeight="1">
      <c r="A11" s="12" t="s">
        <v>20</v>
      </c>
      <c r="B11" s="15" t="s">
        <v>21</v>
      </c>
      <c r="C11" s="16" t="s">
        <v>21</v>
      </c>
      <c r="D11" s="16" t="s">
        <v>20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</row>
    <row r="12" spans="1:25" s="20" customFormat="1" ht="15.75" customHeight="1">
      <c r="A12" s="17" t="s">
        <v>22</v>
      </c>
      <c r="B12" s="18" t="s">
        <v>23</v>
      </c>
      <c r="C12" s="19" t="s">
        <v>24</v>
      </c>
      <c r="D12" s="19" t="s">
        <v>25</v>
      </c>
      <c r="E12" s="19">
        <v>37265</v>
      </c>
      <c r="F12" s="19">
        <v>40077</v>
      </c>
      <c r="G12" s="19">
        <v>40276</v>
      </c>
      <c r="H12" s="19">
        <v>40926</v>
      </c>
      <c r="I12" s="19">
        <v>39485</v>
      </c>
      <c r="J12" s="19">
        <v>39969</v>
      </c>
      <c r="K12" s="19">
        <v>42469</v>
      </c>
      <c r="L12" s="19">
        <v>43266</v>
      </c>
      <c r="M12" s="19">
        <v>44606</v>
      </c>
      <c r="N12" s="19">
        <v>44111</v>
      </c>
      <c r="O12" s="19">
        <v>47268</v>
      </c>
      <c r="P12" s="19">
        <v>50595</v>
      </c>
      <c r="Q12" s="19">
        <v>53122</v>
      </c>
      <c r="R12" s="19">
        <v>56975</v>
      </c>
      <c r="S12" s="19">
        <v>60696</v>
      </c>
      <c r="T12" s="19">
        <v>59970</v>
      </c>
      <c r="U12" s="19">
        <v>66326</v>
      </c>
      <c r="V12" s="19">
        <v>68921</v>
      </c>
      <c r="W12" s="19">
        <v>74082</v>
      </c>
      <c r="X12" s="19">
        <v>72683</v>
      </c>
      <c r="Y12" s="19">
        <v>69935</v>
      </c>
    </row>
    <row r="13" spans="1:25" ht="15.75" customHeight="1">
      <c r="A13" s="12" t="s">
        <v>26</v>
      </c>
      <c r="B13" s="21" t="s">
        <v>27</v>
      </c>
      <c r="C13" s="14" t="s">
        <v>27</v>
      </c>
      <c r="D13" s="14" t="s">
        <v>26</v>
      </c>
      <c r="E13" s="14">
        <v>5565</v>
      </c>
      <c r="F13" s="14">
        <v>5705</v>
      </c>
      <c r="G13" s="14">
        <v>5936</v>
      </c>
      <c r="H13" s="14">
        <v>5916</v>
      </c>
      <c r="I13" s="14">
        <v>6076</v>
      </c>
      <c r="J13" s="14">
        <v>6544</v>
      </c>
      <c r="K13" s="14">
        <v>6841</v>
      </c>
      <c r="L13" s="14">
        <v>7422</v>
      </c>
      <c r="M13" s="14">
        <v>7480</v>
      </c>
      <c r="N13" s="14">
        <v>8419</v>
      </c>
      <c r="O13" s="14">
        <v>9117</v>
      </c>
      <c r="P13" s="14">
        <v>9257</v>
      </c>
      <c r="Q13" s="14">
        <v>9685</v>
      </c>
      <c r="R13" s="14">
        <v>10028</v>
      </c>
      <c r="S13" s="14">
        <v>9736</v>
      </c>
      <c r="T13" s="14">
        <v>10133</v>
      </c>
      <c r="U13" s="14">
        <v>9622</v>
      </c>
      <c r="V13" s="14">
        <v>8546</v>
      </c>
      <c r="W13" s="14">
        <v>8721</v>
      </c>
      <c r="X13" s="14">
        <v>7820</v>
      </c>
      <c r="Y13" s="14">
        <v>9017</v>
      </c>
    </row>
    <row r="14" spans="1:25" ht="15.75" customHeight="1">
      <c r="A14" s="12" t="s">
        <v>28</v>
      </c>
      <c r="B14" s="22" t="s">
        <v>29</v>
      </c>
      <c r="C14" s="16" t="s">
        <v>29</v>
      </c>
      <c r="D14" s="16" t="s">
        <v>28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</row>
    <row r="15" spans="1:25" ht="15.75" customHeight="1">
      <c r="A15" s="12" t="s">
        <v>30</v>
      </c>
      <c r="B15" s="22" t="s">
        <v>31</v>
      </c>
      <c r="C15" s="16" t="s">
        <v>31</v>
      </c>
      <c r="D15" s="16" t="s">
        <v>30</v>
      </c>
      <c r="E15" s="16">
        <v>118</v>
      </c>
      <c r="F15" s="16">
        <v>187</v>
      </c>
      <c r="G15" s="16">
        <v>132</v>
      </c>
      <c r="H15" s="16">
        <v>266</v>
      </c>
      <c r="I15" s="16">
        <v>160</v>
      </c>
      <c r="J15" s="16">
        <v>257</v>
      </c>
      <c r="K15" s="16">
        <v>275</v>
      </c>
      <c r="L15" s="16">
        <v>362</v>
      </c>
      <c r="M15" s="16">
        <v>458</v>
      </c>
      <c r="N15" s="16">
        <v>417</v>
      </c>
      <c r="O15" s="16">
        <v>461</v>
      </c>
      <c r="P15" s="16">
        <v>597</v>
      </c>
      <c r="Q15" s="16">
        <v>692</v>
      </c>
      <c r="R15" s="16">
        <v>739</v>
      </c>
      <c r="S15" s="16">
        <v>783</v>
      </c>
      <c r="T15" s="16">
        <v>818</v>
      </c>
      <c r="U15" s="16">
        <v>1224</v>
      </c>
      <c r="V15" s="16">
        <v>877</v>
      </c>
      <c r="W15" s="16">
        <v>903</v>
      </c>
      <c r="X15" s="16">
        <v>896</v>
      </c>
      <c r="Y15" s="16">
        <v>1129</v>
      </c>
    </row>
    <row r="16" spans="1:25" ht="15.75" customHeight="1">
      <c r="A16" s="12" t="s">
        <v>32</v>
      </c>
      <c r="B16" s="21" t="s">
        <v>33</v>
      </c>
      <c r="C16" s="16" t="s">
        <v>33</v>
      </c>
      <c r="D16" s="16" t="s">
        <v>32</v>
      </c>
      <c r="E16" s="16">
        <v>564</v>
      </c>
      <c r="F16" s="16">
        <v>331</v>
      </c>
      <c r="G16" s="16">
        <v>365</v>
      </c>
      <c r="H16" s="16">
        <v>366</v>
      </c>
      <c r="I16" s="16">
        <v>366</v>
      </c>
      <c r="J16" s="16">
        <v>326</v>
      </c>
      <c r="K16" s="16">
        <v>327</v>
      </c>
      <c r="L16" s="16">
        <v>341</v>
      </c>
      <c r="M16" s="16">
        <v>383</v>
      </c>
      <c r="N16" s="16">
        <v>380</v>
      </c>
      <c r="O16" s="16">
        <v>381</v>
      </c>
      <c r="P16" s="16">
        <v>386</v>
      </c>
      <c r="Q16" s="16">
        <v>426</v>
      </c>
      <c r="R16" s="16">
        <v>461</v>
      </c>
      <c r="S16" s="16">
        <v>411</v>
      </c>
      <c r="T16" s="16">
        <v>316</v>
      </c>
      <c r="U16" s="16">
        <v>292</v>
      </c>
      <c r="V16" s="16">
        <v>256</v>
      </c>
      <c r="W16" s="16">
        <v>238</v>
      </c>
      <c r="X16" s="16">
        <v>253</v>
      </c>
      <c r="Y16" s="16">
        <v>279</v>
      </c>
    </row>
    <row r="17" spans="1:25" ht="15.75" customHeight="1">
      <c r="A17" s="12" t="s">
        <v>34</v>
      </c>
      <c r="B17" s="22" t="s">
        <v>35</v>
      </c>
      <c r="C17" s="16" t="s">
        <v>35</v>
      </c>
      <c r="D17" s="16" t="s">
        <v>34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</row>
    <row r="18" spans="1:25" s="20" customFormat="1" ht="15.75" customHeight="1">
      <c r="A18" s="23" t="s">
        <v>36</v>
      </c>
      <c r="B18" s="18" t="s">
        <v>37</v>
      </c>
      <c r="C18" s="19" t="s">
        <v>38</v>
      </c>
      <c r="D18" s="19" t="s">
        <v>39</v>
      </c>
      <c r="E18" s="19">
        <v>6247</v>
      </c>
      <c r="F18" s="19">
        <v>6223</v>
      </c>
      <c r="G18" s="19">
        <v>6433</v>
      </c>
      <c r="H18" s="19">
        <v>6548</v>
      </c>
      <c r="I18" s="19">
        <v>6602</v>
      </c>
      <c r="J18" s="19">
        <v>7127</v>
      </c>
      <c r="K18" s="19">
        <v>7443</v>
      </c>
      <c r="L18" s="19">
        <v>8125</v>
      </c>
      <c r="M18" s="19">
        <v>8321</v>
      </c>
      <c r="N18" s="19">
        <v>9216</v>
      </c>
      <c r="O18" s="19">
        <v>9959</v>
      </c>
      <c r="P18" s="19">
        <v>10240</v>
      </c>
      <c r="Q18" s="19">
        <v>10803</v>
      </c>
      <c r="R18" s="19">
        <v>11228</v>
      </c>
      <c r="S18" s="19">
        <v>10930</v>
      </c>
      <c r="T18" s="19">
        <v>11267</v>
      </c>
      <c r="U18" s="19">
        <v>11138</v>
      </c>
      <c r="V18" s="19">
        <v>9679</v>
      </c>
      <c r="W18" s="19">
        <v>9862</v>
      </c>
      <c r="X18" s="19">
        <v>8969</v>
      </c>
      <c r="Y18" s="19">
        <v>10425</v>
      </c>
    </row>
    <row r="19" spans="1:25" ht="15.75" customHeight="1">
      <c r="A19" s="12" t="s">
        <v>40</v>
      </c>
      <c r="B19" s="22" t="s">
        <v>41</v>
      </c>
      <c r="C19" s="16" t="s">
        <v>41</v>
      </c>
      <c r="D19" s="16" t="s">
        <v>40</v>
      </c>
      <c r="E19" s="16">
        <v>6186</v>
      </c>
      <c r="F19" s="16">
        <v>6211</v>
      </c>
      <c r="G19" s="16">
        <v>6622</v>
      </c>
      <c r="H19" s="16">
        <v>6982</v>
      </c>
      <c r="I19" s="16">
        <v>7382</v>
      </c>
      <c r="J19" s="16">
        <v>7307</v>
      </c>
      <c r="K19" s="16">
        <v>8651</v>
      </c>
      <c r="L19" s="16">
        <v>8909</v>
      </c>
      <c r="M19" s="16">
        <v>9456</v>
      </c>
      <c r="N19" s="16">
        <v>10183</v>
      </c>
      <c r="O19" s="16">
        <v>10933</v>
      </c>
      <c r="P19" s="16">
        <v>12207</v>
      </c>
      <c r="Q19" s="16">
        <v>13417</v>
      </c>
      <c r="R19" s="16">
        <v>14511</v>
      </c>
      <c r="S19" s="16">
        <v>14577</v>
      </c>
      <c r="T19" s="16">
        <v>15178</v>
      </c>
      <c r="U19" s="16">
        <v>15001</v>
      </c>
      <c r="V19" s="16">
        <v>13447</v>
      </c>
      <c r="W19" s="16">
        <v>13532</v>
      </c>
      <c r="X19" s="16">
        <v>13456</v>
      </c>
      <c r="Y19" s="16">
        <v>13771</v>
      </c>
    </row>
    <row r="20" spans="1:25" ht="15.75" customHeight="1">
      <c r="A20" s="12" t="s">
        <v>42</v>
      </c>
      <c r="B20" s="21" t="s">
        <v>43</v>
      </c>
      <c r="C20" s="16" t="s">
        <v>43</v>
      </c>
      <c r="D20" s="16" t="s">
        <v>42</v>
      </c>
      <c r="E20" s="16">
        <v>586</v>
      </c>
      <c r="F20" s="16">
        <v>627</v>
      </c>
      <c r="G20" s="16">
        <v>687</v>
      </c>
      <c r="H20" s="16">
        <v>752</v>
      </c>
      <c r="I20" s="16">
        <v>749</v>
      </c>
      <c r="J20" s="16">
        <v>846</v>
      </c>
      <c r="K20" s="16">
        <v>1044</v>
      </c>
      <c r="L20" s="16">
        <v>1096</v>
      </c>
      <c r="M20" s="16">
        <v>1130</v>
      </c>
      <c r="N20" s="16">
        <v>1074</v>
      </c>
      <c r="O20" s="16">
        <v>1155</v>
      </c>
      <c r="P20" s="16">
        <v>1289</v>
      </c>
      <c r="Q20" s="16">
        <v>1516</v>
      </c>
      <c r="R20" s="16">
        <v>1482</v>
      </c>
      <c r="S20" s="16">
        <v>1496</v>
      </c>
      <c r="T20" s="16">
        <v>1848</v>
      </c>
      <c r="U20" s="16">
        <v>1905</v>
      </c>
      <c r="V20" s="16">
        <v>1752</v>
      </c>
      <c r="W20" s="16">
        <v>1733</v>
      </c>
      <c r="X20" s="16">
        <v>1635</v>
      </c>
      <c r="Y20" s="16">
        <v>1718</v>
      </c>
    </row>
    <row r="21" spans="1:25" ht="15.75" customHeight="1">
      <c r="A21" s="12" t="s">
        <v>44</v>
      </c>
      <c r="B21" s="15" t="s">
        <v>45</v>
      </c>
      <c r="C21" s="16" t="s">
        <v>45</v>
      </c>
      <c r="D21" s="16" t="s">
        <v>44</v>
      </c>
      <c r="E21" s="16">
        <v>1545</v>
      </c>
      <c r="F21" s="16">
        <v>1474</v>
      </c>
      <c r="G21" s="16">
        <v>1472</v>
      </c>
      <c r="H21" s="16">
        <v>1474</v>
      </c>
      <c r="I21" s="16">
        <v>1582</v>
      </c>
      <c r="J21" s="16">
        <v>1774</v>
      </c>
      <c r="K21" s="16">
        <v>1993</v>
      </c>
      <c r="L21" s="16">
        <v>2248</v>
      </c>
      <c r="M21" s="16">
        <v>2608</v>
      </c>
      <c r="N21" s="16">
        <v>2635</v>
      </c>
      <c r="O21" s="16">
        <v>2855</v>
      </c>
      <c r="P21" s="16">
        <v>3005</v>
      </c>
      <c r="Q21" s="16">
        <v>3420</v>
      </c>
      <c r="R21" s="16">
        <v>3826</v>
      </c>
      <c r="S21" s="16">
        <v>4129</v>
      </c>
      <c r="T21" s="16">
        <v>4194</v>
      </c>
      <c r="U21" s="16">
        <v>4088</v>
      </c>
      <c r="V21" s="16">
        <v>3862</v>
      </c>
      <c r="W21" s="16">
        <v>3759</v>
      </c>
      <c r="X21" s="16">
        <v>3699</v>
      </c>
      <c r="Y21" s="16">
        <v>3913</v>
      </c>
    </row>
    <row r="22" spans="1:25" ht="15.75" customHeight="1">
      <c r="A22" s="12" t="s">
        <v>46</v>
      </c>
      <c r="B22" s="22" t="s">
        <v>47</v>
      </c>
      <c r="C22" s="16" t="s">
        <v>47</v>
      </c>
      <c r="D22" s="16" t="s">
        <v>46</v>
      </c>
      <c r="E22" s="16">
        <v>649</v>
      </c>
      <c r="F22" s="16">
        <v>572</v>
      </c>
      <c r="G22" s="16">
        <v>605</v>
      </c>
      <c r="H22" s="16">
        <v>716</v>
      </c>
      <c r="I22" s="16">
        <v>835</v>
      </c>
      <c r="J22" s="16">
        <v>810</v>
      </c>
      <c r="K22" s="16">
        <v>926</v>
      </c>
      <c r="L22" s="16">
        <v>942</v>
      </c>
      <c r="M22" s="16">
        <v>962</v>
      </c>
      <c r="N22" s="16">
        <v>1033</v>
      </c>
      <c r="O22" s="16">
        <v>1149</v>
      </c>
      <c r="P22" s="16">
        <v>1358</v>
      </c>
      <c r="Q22" s="16">
        <v>1649</v>
      </c>
      <c r="R22" s="16">
        <v>1894</v>
      </c>
      <c r="S22" s="16">
        <v>1829</v>
      </c>
      <c r="T22" s="16">
        <v>2002</v>
      </c>
      <c r="U22" s="16">
        <v>2062</v>
      </c>
      <c r="V22" s="16">
        <v>1915</v>
      </c>
      <c r="W22" s="16">
        <v>1847</v>
      </c>
      <c r="X22" s="16">
        <v>1852</v>
      </c>
      <c r="Y22" s="16">
        <v>2223</v>
      </c>
    </row>
    <row r="23" spans="1:25" ht="15.75" customHeight="1">
      <c r="A23" s="12" t="s">
        <v>48</v>
      </c>
      <c r="B23" s="22" t="s">
        <v>49</v>
      </c>
      <c r="C23" s="16" t="s">
        <v>49</v>
      </c>
      <c r="D23" s="16" t="s">
        <v>48</v>
      </c>
      <c r="E23" s="16">
        <v>2</v>
      </c>
      <c r="F23" s="16">
        <v>2</v>
      </c>
      <c r="G23" s="16">
        <v>2</v>
      </c>
      <c r="H23" s="16">
        <v>2</v>
      </c>
      <c r="I23" s="16">
        <v>0</v>
      </c>
      <c r="J23" s="16">
        <v>4</v>
      </c>
      <c r="K23" s="16">
        <v>2</v>
      </c>
      <c r="L23" s="16">
        <v>2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</v>
      </c>
      <c r="V23" s="16">
        <v>1</v>
      </c>
      <c r="W23" s="16">
        <v>0</v>
      </c>
      <c r="X23" s="16">
        <v>0</v>
      </c>
      <c r="Y23" s="16">
        <v>0</v>
      </c>
    </row>
    <row r="24" spans="1:25" ht="15.75" customHeight="1">
      <c r="A24" s="12" t="s">
        <v>50</v>
      </c>
      <c r="B24" s="22" t="s">
        <v>51</v>
      </c>
      <c r="C24" s="16" t="s">
        <v>51</v>
      </c>
      <c r="D24" s="16" t="s">
        <v>50</v>
      </c>
      <c r="E24" s="16">
        <v>107</v>
      </c>
      <c r="F24" s="16">
        <v>147</v>
      </c>
      <c r="G24" s="16">
        <v>157</v>
      </c>
      <c r="H24" s="16">
        <v>151</v>
      </c>
      <c r="I24" s="16">
        <v>179</v>
      </c>
      <c r="J24" s="16">
        <v>290</v>
      </c>
      <c r="K24" s="16">
        <v>318</v>
      </c>
      <c r="L24" s="16">
        <v>371</v>
      </c>
      <c r="M24" s="16">
        <v>327</v>
      </c>
      <c r="N24" s="16">
        <v>527</v>
      </c>
      <c r="O24" s="16">
        <v>327</v>
      </c>
      <c r="P24" s="16">
        <v>187</v>
      </c>
      <c r="Q24" s="16">
        <v>139</v>
      </c>
      <c r="R24" s="16">
        <v>165</v>
      </c>
      <c r="S24" s="16">
        <v>156</v>
      </c>
      <c r="T24" s="16">
        <v>163</v>
      </c>
      <c r="U24" s="16">
        <v>172</v>
      </c>
      <c r="V24" s="16">
        <v>217</v>
      </c>
      <c r="W24" s="16">
        <v>177</v>
      </c>
      <c r="X24" s="16">
        <v>190</v>
      </c>
      <c r="Y24" s="16">
        <v>193</v>
      </c>
    </row>
    <row r="25" spans="1:25" s="20" customFormat="1" ht="15.75" customHeight="1">
      <c r="A25" s="23" t="s">
        <v>52</v>
      </c>
      <c r="B25" s="18" t="s">
        <v>53</v>
      </c>
      <c r="C25" s="24" t="s">
        <v>54</v>
      </c>
      <c r="D25" s="24" t="s">
        <v>55</v>
      </c>
      <c r="E25" s="24">
        <v>9075</v>
      </c>
      <c r="F25" s="24">
        <v>9033</v>
      </c>
      <c r="G25" s="24">
        <v>9545</v>
      </c>
      <c r="H25" s="24">
        <v>10077</v>
      </c>
      <c r="I25" s="24">
        <v>10727</v>
      </c>
      <c r="J25" s="24">
        <v>11031</v>
      </c>
      <c r="K25" s="24">
        <v>12934</v>
      </c>
      <c r="L25" s="24">
        <v>13568</v>
      </c>
      <c r="M25" s="24">
        <v>14483</v>
      </c>
      <c r="N25" s="24">
        <v>15452</v>
      </c>
      <c r="O25" s="24">
        <v>16419</v>
      </c>
      <c r="P25" s="24">
        <v>18046</v>
      </c>
      <c r="Q25" s="24">
        <v>20141</v>
      </c>
      <c r="R25" s="24">
        <v>21878</v>
      </c>
      <c r="S25" s="24">
        <v>22187</v>
      </c>
      <c r="T25" s="24">
        <v>23385</v>
      </c>
      <c r="U25" s="24">
        <v>23229</v>
      </c>
      <c r="V25" s="24">
        <v>21194</v>
      </c>
      <c r="W25" s="24">
        <v>21048</v>
      </c>
      <c r="X25" s="24">
        <v>20832</v>
      </c>
      <c r="Y25" s="24">
        <v>21818</v>
      </c>
    </row>
    <row r="26" spans="1:25" ht="15.75" customHeight="1">
      <c r="A26" s="25" t="s">
        <v>56</v>
      </c>
      <c r="B26" s="22" t="s">
        <v>57</v>
      </c>
      <c r="C26" s="16" t="s">
        <v>57</v>
      </c>
      <c r="D26" s="16" t="s">
        <v>56</v>
      </c>
      <c r="E26" s="16">
        <v>3769</v>
      </c>
      <c r="F26" s="16">
        <v>3946</v>
      </c>
      <c r="G26" s="16">
        <v>4410</v>
      </c>
      <c r="H26" s="16">
        <v>5415</v>
      </c>
      <c r="I26" s="16">
        <v>6673</v>
      </c>
      <c r="J26" s="16">
        <v>7005</v>
      </c>
      <c r="K26" s="16">
        <v>6993</v>
      </c>
      <c r="L26" s="16">
        <v>7732</v>
      </c>
      <c r="M26" s="16">
        <v>8157</v>
      </c>
      <c r="N26" s="16">
        <v>9194</v>
      </c>
      <c r="O26" s="16">
        <v>10025</v>
      </c>
      <c r="P26" s="16">
        <v>10995</v>
      </c>
      <c r="Q26" s="16">
        <v>12819</v>
      </c>
      <c r="R26" s="16">
        <v>13068</v>
      </c>
      <c r="S26" s="16">
        <v>14081</v>
      </c>
      <c r="T26" s="16">
        <v>15543</v>
      </c>
      <c r="U26" s="16">
        <v>19667</v>
      </c>
      <c r="V26" s="16">
        <v>50802</v>
      </c>
      <c r="W26" s="16">
        <v>15642</v>
      </c>
      <c r="X26" s="16">
        <v>13075</v>
      </c>
      <c r="Y26" s="16">
        <v>11659</v>
      </c>
    </row>
    <row r="27" spans="1:25" ht="15.75" customHeight="1">
      <c r="A27" s="25" t="s">
        <v>58</v>
      </c>
      <c r="B27" s="22" t="s">
        <v>59</v>
      </c>
      <c r="C27" s="16" t="s">
        <v>59</v>
      </c>
      <c r="D27" s="16" t="s">
        <v>58</v>
      </c>
      <c r="E27" s="16">
        <v>2919</v>
      </c>
      <c r="F27" s="16">
        <v>2824</v>
      </c>
      <c r="G27" s="16">
        <v>2845</v>
      </c>
      <c r="H27" s="16">
        <v>3352</v>
      </c>
      <c r="I27" s="16">
        <v>3689</v>
      </c>
      <c r="J27" s="16">
        <v>3962</v>
      </c>
      <c r="K27" s="16">
        <v>4738</v>
      </c>
      <c r="L27" s="16">
        <v>4826</v>
      </c>
      <c r="M27" s="16">
        <v>5131</v>
      </c>
      <c r="N27" s="16">
        <v>5557</v>
      </c>
      <c r="O27" s="16">
        <v>5915</v>
      </c>
      <c r="P27" s="16">
        <v>6302</v>
      </c>
      <c r="Q27" s="16">
        <v>6939</v>
      </c>
      <c r="R27" s="16">
        <v>7379</v>
      </c>
      <c r="S27" s="16">
        <v>6639</v>
      </c>
      <c r="T27" s="16">
        <v>5920</v>
      </c>
      <c r="U27" s="16">
        <v>5395</v>
      </c>
      <c r="V27" s="16">
        <v>4562</v>
      </c>
      <c r="W27" s="16">
        <v>4344</v>
      </c>
      <c r="X27" s="16">
        <v>4024</v>
      </c>
      <c r="Y27" s="16">
        <v>4621</v>
      </c>
    </row>
    <row r="28" spans="1:25" ht="15.75" customHeight="1">
      <c r="A28" s="25" t="s">
        <v>60</v>
      </c>
      <c r="B28" s="22" t="s">
        <v>61</v>
      </c>
      <c r="C28" s="16" t="s">
        <v>61</v>
      </c>
      <c r="D28" s="16" t="s">
        <v>60</v>
      </c>
      <c r="E28" s="16">
        <v>1070</v>
      </c>
      <c r="F28" s="16">
        <v>954</v>
      </c>
      <c r="G28" s="16">
        <v>627</v>
      </c>
      <c r="H28" s="16">
        <v>845</v>
      </c>
      <c r="I28" s="16">
        <v>688</v>
      </c>
      <c r="J28" s="16">
        <v>742</v>
      </c>
      <c r="K28" s="16">
        <v>1287</v>
      </c>
      <c r="L28" s="16">
        <v>998</v>
      </c>
      <c r="M28" s="16">
        <v>729</v>
      </c>
      <c r="N28" s="16">
        <v>980</v>
      </c>
      <c r="O28" s="16">
        <v>1145</v>
      </c>
      <c r="P28" s="16">
        <v>823</v>
      </c>
      <c r="Q28" s="16">
        <v>951</v>
      </c>
      <c r="R28" s="16">
        <v>1062</v>
      </c>
      <c r="S28" s="16">
        <v>1049</v>
      </c>
      <c r="T28" s="16">
        <v>1529</v>
      </c>
      <c r="U28" s="16">
        <v>1341</v>
      </c>
      <c r="V28" s="16">
        <v>1524</v>
      </c>
      <c r="W28" s="16">
        <v>3590</v>
      </c>
      <c r="X28" s="16">
        <v>6349</v>
      </c>
      <c r="Y28" s="16">
        <v>5419</v>
      </c>
    </row>
    <row r="29" spans="1:25" ht="15.75" customHeight="1">
      <c r="A29" s="25" t="s">
        <v>62</v>
      </c>
      <c r="B29" s="21" t="s">
        <v>63</v>
      </c>
      <c r="C29" s="16" t="s">
        <v>63</v>
      </c>
      <c r="D29" s="16" t="s">
        <v>62</v>
      </c>
      <c r="E29" s="16">
        <v>725</v>
      </c>
      <c r="F29" s="16">
        <v>659</v>
      </c>
      <c r="G29" s="16">
        <v>609</v>
      </c>
      <c r="H29" s="16">
        <v>788</v>
      </c>
      <c r="I29" s="16">
        <v>1220</v>
      </c>
      <c r="J29" s="16">
        <v>2402</v>
      </c>
      <c r="K29" s="16">
        <v>1162</v>
      </c>
      <c r="L29" s="16">
        <v>1356</v>
      </c>
      <c r="M29" s="16">
        <v>1110</v>
      </c>
      <c r="N29" s="16">
        <v>1269</v>
      </c>
      <c r="O29" s="16">
        <v>1506</v>
      </c>
      <c r="P29" s="16">
        <v>1668</v>
      </c>
      <c r="Q29" s="16">
        <v>1910</v>
      </c>
      <c r="R29" s="16">
        <v>1868</v>
      </c>
      <c r="S29" s="16">
        <v>2113</v>
      </c>
      <c r="T29" s="16">
        <v>1676</v>
      </c>
      <c r="U29" s="16">
        <v>1221</v>
      </c>
      <c r="V29" s="16">
        <v>807</v>
      </c>
      <c r="W29" s="16">
        <v>579</v>
      </c>
      <c r="X29" s="16">
        <v>570</v>
      </c>
      <c r="Y29" s="16">
        <v>578</v>
      </c>
    </row>
    <row r="30" spans="1:25" ht="15.75" customHeight="1">
      <c r="A30" s="25" t="s">
        <v>64</v>
      </c>
      <c r="B30" s="22" t="s">
        <v>65</v>
      </c>
      <c r="C30" s="16" t="s">
        <v>65</v>
      </c>
      <c r="D30" s="16" t="s">
        <v>64</v>
      </c>
      <c r="E30" s="16">
        <v>15256</v>
      </c>
      <c r="F30" s="16">
        <v>12541</v>
      </c>
      <c r="G30" s="16">
        <v>12187</v>
      </c>
      <c r="H30" s="16">
        <v>13564</v>
      </c>
      <c r="I30" s="16">
        <v>11659</v>
      </c>
      <c r="J30" s="16">
        <v>13341</v>
      </c>
      <c r="K30" s="16">
        <v>13432</v>
      </c>
      <c r="L30" s="16">
        <v>15559</v>
      </c>
      <c r="M30" s="16">
        <v>15694</v>
      </c>
      <c r="N30" s="16">
        <v>22463</v>
      </c>
      <c r="O30" s="16">
        <v>20509</v>
      </c>
      <c r="P30" s="16">
        <v>21977</v>
      </c>
      <c r="Q30" s="16">
        <v>24152</v>
      </c>
      <c r="R30" s="16">
        <v>26443</v>
      </c>
      <c r="S30" s="16">
        <v>27057</v>
      </c>
      <c r="T30" s="16">
        <v>28439</v>
      </c>
      <c r="U30" s="16">
        <v>24921</v>
      </c>
      <c r="V30" s="16">
        <v>17634</v>
      </c>
      <c r="W30" s="16">
        <v>16414</v>
      </c>
      <c r="X30" s="16">
        <v>16720</v>
      </c>
      <c r="Y30" s="16">
        <v>18789</v>
      </c>
    </row>
    <row r="31" spans="1:25" ht="15.75" customHeight="1">
      <c r="A31" s="25" t="s">
        <v>66</v>
      </c>
      <c r="B31" s="22" t="s">
        <v>67</v>
      </c>
      <c r="C31" s="16" t="s">
        <v>67</v>
      </c>
      <c r="D31" s="16" t="s">
        <v>66</v>
      </c>
      <c r="E31" s="16">
        <v>321</v>
      </c>
      <c r="F31" s="16">
        <v>283</v>
      </c>
      <c r="G31" s="16">
        <v>310</v>
      </c>
      <c r="H31" s="16">
        <v>157</v>
      </c>
      <c r="I31" s="16">
        <v>438</v>
      </c>
      <c r="J31" s="16">
        <v>-53</v>
      </c>
      <c r="K31" s="16">
        <v>494</v>
      </c>
      <c r="L31" s="16">
        <v>466</v>
      </c>
      <c r="M31" s="16">
        <v>515</v>
      </c>
      <c r="N31" s="16">
        <v>582</v>
      </c>
      <c r="O31" s="16">
        <v>687</v>
      </c>
      <c r="P31" s="16">
        <v>760</v>
      </c>
      <c r="Q31" s="16">
        <v>937</v>
      </c>
      <c r="R31" s="16">
        <v>1034</v>
      </c>
      <c r="S31" s="16">
        <v>1033</v>
      </c>
      <c r="T31" s="16">
        <v>1313</v>
      </c>
      <c r="U31" s="16">
        <v>-875</v>
      </c>
      <c r="V31" s="16">
        <v>1027</v>
      </c>
      <c r="W31" s="16">
        <v>763</v>
      </c>
      <c r="X31" s="16">
        <v>832</v>
      </c>
      <c r="Y31" s="16">
        <v>-644</v>
      </c>
    </row>
    <row r="32" spans="1:25" ht="15.75" customHeight="1">
      <c r="A32" s="25" t="s">
        <v>68</v>
      </c>
      <c r="B32" s="22" t="s">
        <v>69</v>
      </c>
      <c r="C32" s="16" t="s">
        <v>69</v>
      </c>
      <c r="D32" s="16" t="s">
        <v>68</v>
      </c>
      <c r="E32" s="16">
        <v>1320</v>
      </c>
      <c r="F32" s="16">
        <v>1202</v>
      </c>
      <c r="G32" s="16">
        <v>1289</v>
      </c>
      <c r="H32" s="16">
        <v>1397</v>
      </c>
      <c r="I32" s="16">
        <v>1630</v>
      </c>
      <c r="J32" s="16">
        <v>2076</v>
      </c>
      <c r="K32" s="16">
        <v>2384</v>
      </c>
      <c r="L32" s="16">
        <v>2573</v>
      </c>
      <c r="M32" s="16">
        <v>2578</v>
      </c>
      <c r="N32" s="16">
        <v>2804</v>
      </c>
      <c r="O32" s="16">
        <v>3129</v>
      </c>
      <c r="P32" s="16">
        <v>3485</v>
      </c>
      <c r="Q32" s="16">
        <v>3805</v>
      </c>
      <c r="R32" s="16">
        <v>4402</v>
      </c>
      <c r="S32" s="16">
        <v>4474</v>
      </c>
      <c r="T32" s="16">
        <v>3631</v>
      </c>
      <c r="U32" s="16">
        <v>2731</v>
      </c>
      <c r="V32" s="16">
        <v>2203</v>
      </c>
      <c r="W32" s="16">
        <v>2087</v>
      </c>
      <c r="X32" s="16">
        <v>1954</v>
      </c>
      <c r="Y32" s="16">
        <v>2492</v>
      </c>
    </row>
    <row r="33" spans="1:25" ht="15.75" customHeight="1">
      <c r="A33" s="25" t="s">
        <v>70</v>
      </c>
      <c r="B33" s="22" t="s">
        <v>71</v>
      </c>
      <c r="C33" s="16" t="s">
        <v>71</v>
      </c>
      <c r="D33" s="16" t="s">
        <v>70</v>
      </c>
      <c r="E33" s="16">
        <v>1252</v>
      </c>
      <c r="F33" s="16">
        <v>1263</v>
      </c>
      <c r="G33" s="16">
        <v>1348</v>
      </c>
      <c r="H33" s="16">
        <v>1437</v>
      </c>
      <c r="I33" s="16">
        <v>1642</v>
      </c>
      <c r="J33" s="16">
        <v>1760</v>
      </c>
      <c r="K33" s="16">
        <v>2072</v>
      </c>
      <c r="L33" s="16">
        <v>2431</v>
      </c>
      <c r="M33" s="16">
        <v>2655</v>
      </c>
      <c r="N33" s="16">
        <v>2782</v>
      </c>
      <c r="O33" s="16">
        <v>3011</v>
      </c>
      <c r="P33" s="16">
        <v>3656</v>
      </c>
      <c r="Q33" s="16">
        <v>4051</v>
      </c>
      <c r="R33" s="16">
        <v>4622</v>
      </c>
      <c r="S33" s="16">
        <v>4677</v>
      </c>
      <c r="T33" s="16">
        <v>4498</v>
      </c>
      <c r="U33" s="16">
        <v>4223</v>
      </c>
      <c r="V33" s="16">
        <v>3919</v>
      </c>
      <c r="W33" s="16">
        <v>3775</v>
      </c>
      <c r="X33" s="16">
        <v>3709</v>
      </c>
      <c r="Y33" s="16">
        <v>3957</v>
      </c>
    </row>
    <row r="34" spans="1:25" ht="15.75" customHeight="1">
      <c r="A34" s="25" t="s">
        <v>72</v>
      </c>
      <c r="B34" s="22" t="s">
        <v>73</v>
      </c>
      <c r="C34" s="16" t="s">
        <v>73</v>
      </c>
      <c r="D34" s="16" t="s">
        <v>72</v>
      </c>
      <c r="E34" s="16">
        <v>160</v>
      </c>
      <c r="F34" s="16">
        <v>146</v>
      </c>
      <c r="G34" s="16">
        <v>159</v>
      </c>
      <c r="H34" s="16">
        <v>189</v>
      </c>
      <c r="I34" s="16">
        <v>596</v>
      </c>
      <c r="J34" s="16">
        <v>265</v>
      </c>
      <c r="K34" s="16">
        <v>441</v>
      </c>
      <c r="L34" s="16">
        <v>279</v>
      </c>
      <c r="M34" s="16">
        <v>377</v>
      </c>
      <c r="N34" s="16">
        <v>352</v>
      </c>
      <c r="O34" s="16">
        <v>341</v>
      </c>
      <c r="P34" s="16">
        <v>421</v>
      </c>
      <c r="Q34" s="16">
        <v>391</v>
      </c>
      <c r="R34" s="16">
        <v>475</v>
      </c>
      <c r="S34" s="16">
        <v>463</v>
      </c>
      <c r="T34" s="16">
        <v>393</v>
      </c>
      <c r="U34" s="16">
        <v>369</v>
      </c>
      <c r="V34" s="16">
        <v>423</v>
      </c>
      <c r="W34" s="16">
        <v>316</v>
      </c>
      <c r="X34" s="16">
        <v>177</v>
      </c>
      <c r="Y34" s="16">
        <v>292</v>
      </c>
    </row>
    <row r="35" spans="1:25" s="20" customFormat="1" ht="15.75" customHeight="1">
      <c r="A35" s="26" t="s">
        <v>74</v>
      </c>
      <c r="B35" s="27" t="s">
        <v>75</v>
      </c>
      <c r="C35" s="24" t="s">
        <v>76</v>
      </c>
      <c r="D35" s="24" t="s">
        <v>77</v>
      </c>
      <c r="E35" s="24">
        <v>26792</v>
      </c>
      <c r="F35" s="24">
        <v>23818</v>
      </c>
      <c r="G35" s="24">
        <v>23784</v>
      </c>
      <c r="H35" s="24">
        <v>27144</v>
      </c>
      <c r="I35" s="24">
        <v>28235</v>
      </c>
      <c r="J35" s="24">
        <v>31500</v>
      </c>
      <c r="K35" s="24">
        <v>33003</v>
      </c>
      <c r="L35" s="24">
        <v>36220</v>
      </c>
      <c r="M35" s="24">
        <v>36946</v>
      </c>
      <c r="N35" s="24">
        <v>45983</v>
      </c>
      <c r="O35" s="24">
        <v>46268</v>
      </c>
      <c r="P35" s="24">
        <v>50087</v>
      </c>
      <c r="Q35" s="24">
        <v>55955</v>
      </c>
      <c r="R35" s="24">
        <v>60353</v>
      </c>
      <c r="S35" s="24">
        <v>61586</v>
      </c>
      <c r="T35" s="24">
        <v>62942</v>
      </c>
      <c r="U35" s="24">
        <v>58993</v>
      </c>
      <c r="V35" s="24">
        <v>82901</v>
      </c>
      <c r="W35" s="24">
        <v>47510</v>
      </c>
      <c r="X35" s="24">
        <v>47410</v>
      </c>
      <c r="Y35" s="24">
        <v>47163</v>
      </c>
    </row>
    <row r="36" spans="1:25" ht="15.75" customHeight="1">
      <c r="A36" s="6" t="s">
        <v>78</v>
      </c>
      <c r="B36" s="22" t="s">
        <v>79</v>
      </c>
      <c r="C36" s="16" t="s">
        <v>79</v>
      </c>
      <c r="D36" s="16" t="s">
        <v>78</v>
      </c>
      <c r="E36" s="16">
        <v>1881</v>
      </c>
      <c r="F36" s="16">
        <v>2008</v>
      </c>
      <c r="G36" s="16">
        <v>2200</v>
      </c>
      <c r="H36" s="16">
        <v>2381</v>
      </c>
      <c r="I36" s="16">
        <v>2537</v>
      </c>
      <c r="J36" s="16">
        <v>1599</v>
      </c>
      <c r="K36" s="16">
        <v>2866</v>
      </c>
      <c r="L36" s="16">
        <v>3495</v>
      </c>
      <c r="M36" s="16">
        <v>3763</v>
      </c>
      <c r="N36" s="16">
        <v>3547</v>
      </c>
      <c r="O36" s="16">
        <v>3632</v>
      </c>
      <c r="P36" s="16">
        <v>4554</v>
      </c>
      <c r="Q36" s="16">
        <v>4748</v>
      </c>
      <c r="R36" s="16">
        <v>5237</v>
      </c>
      <c r="S36" s="16">
        <v>5076</v>
      </c>
      <c r="T36" s="16">
        <v>5809</v>
      </c>
      <c r="U36" s="16">
        <v>5373</v>
      </c>
      <c r="V36" s="16">
        <v>5365</v>
      </c>
      <c r="W36" s="16">
        <v>4917</v>
      </c>
      <c r="X36" s="16">
        <v>5214</v>
      </c>
      <c r="Y36" s="16">
        <v>5251</v>
      </c>
    </row>
    <row r="37" spans="1:25" ht="15.75" customHeight="1">
      <c r="A37" s="6" t="s">
        <v>80</v>
      </c>
      <c r="B37" s="21" t="s">
        <v>81</v>
      </c>
      <c r="C37" s="16" t="s">
        <v>81</v>
      </c>
      <c r="D37" s="16" t="s">
        <v>80</v>
      </c>
      <c r="E37" s="16">
        <v>606</v>
      </c>
      <c r="F37" s="16">
        <v>637</v>
      </c>
      <c r="G37" s="16">
        <v>669</v>
      </c>
      <c r="H37" s="16">
        <v>765</v>
      </c>
      <c r="I37" s="16">
        <v>881</v>
      </c>
      <c r="J37" s="16">
        <v>1678</v>
      </c>
      <c r="K37" s="16">
        <v>1282</v>
      </c>
      <c r="L37" s="16">
        <v>1259</v>
      </c>
      <c r="M37" s="16">
        <v>1349</v>
      </c>
      <c r="N37" s="16">
        <v>981</v>
      </c>
      <c r="O37" s="16">
        <v>893</v>
      </c>
      <c r="P37" s="16">
        <v>1451</v>
      </c>
      <c r="Q37" s="16">
        <v>1794</v>
      </c>
      <c r="R37" s="16">
        <v>1274</v>
      </c>
      <c r="S37" s="16">
        <v>1467</v>
      </c>
      <c r="T37" s="16">
        <v>1897</v>
      </c>
      <c r="U37" s="16">
        <v>1219</v>
      </c>
      <c r="V37" s="16">
        <v>1433</v>
      </c>
      <c r="W37" s="16">
        <v>1336</v>
      </c>
      <c r="X37" s="16">
        <v>1500</v>
      </c>
      <c r="Y37" s="16">
        <v>1529</v>
      </c>
    </row>
    <row r="38" spans="1:25" ht="15.75" customHeight="1">
      <c r="A38" s="6" t="s">
        <v>82</v>
      </c>
      <c r="B38" s="22" t="s">
        <v>83</v>
      </c>
      <c r="C38" s="16" t="s">
        <v>83</v>
      </c>
      <c r="D38" s="16" t="s">
        <v>82</v>
      </c>
      <c r="E38" s="16">
        <v>308</v>
      </c>
      <c r="F38" s="16">
        <v>328</v>
      </c>
      <c r="G38" s="16">
        <v>361</v>
      </c>
      <c r="H38" s="16">
        <v>397</v>
      </c>
      <c r="I38" s="16">
        <v>450</v>
      </c>
      <c r="J38" s="16">
        <v>114</v>
      </c>
      <c r="K38" s="16">
        <v>244</v>
      </c>
      <c r="L38" s="16">
        <v>286</v>
      </c>
      <c r="M38" s="16">
        <v>438</v>
      </c>
      <c r="N38" s="16">
        <v>1122</v>
      </c>
      <c r="O38" s="16">
        <v>1441</v>
      </c>
      <c r="P38" s="16">
        <v>868</v>
      </c>
      <c r="Q38" s="16">
        <v>950</v>
      </c>
      <c r="R38" s="16">
        <v>933</v>
      </c>
      <c r="S38" s="16">
        <v>912</v>
      </c>
      <c r="T38" s="16">
        <v>369</v>
      </c>
      <c r="U38" s="16">
        <v>405</v>
      </c>
      <c r="V38" s="16">
        <v>246</v>
      </c>
      <c r="W38" s="16">
        <v>233</v>
      </c>
      <c r="X38" s="16">
        <v>237</v>
      </c>
      <c r="Y38" s="16">
        <v>228</v>
      </c>
    </row>
    <row r="39" spans="1:25" ht="15.75" customHeight="1">
      <c r="A39" s="6" t="s">
        <v>84</v>
      </c>
      <c r="B39" s="22" t="s">
        <v>85</v>
      </c>
      <c r="C39" s="16" t="s">
        <v>85</v>
      </c>
      <c r="D39" s="16" t="s">
        <v>84</v>
      </c>
      <c r="E39" s="16">
        <v>488</v>
      </c>
      <c r="F39" s="16">
        <v>532</v>
      </c>
      <c r="G39" s="16">
        <v>579</v>
      </c>
      <c r="H39" s="16">
        <v>664</v>
      </c>
      <c r="I39" s="16">
        <v>971</v>
      </c>
      <c r="J39" s="16">
        <v>775</v>
      </c>
      <c r="K39" s="16">
        <v>1000</v>
      </c>
      <c r="L39" s="16">
        <v>1234</v>
      </c>
      <c r="M39" s="16">
        <v>1279</v>
      </c>
      <c r="N39" s="16">
        <v>1306</v>
      </c>
      <c r="O39" s="16">
        <v>1502</v>
      </c>
      <c r="P39" s="16">
        <v>1905</v>
      </c>
      <c r="Q39" s="16">
        <v>2247</v>
      </c>
      <c r="R39" s="16">
        <v>2225</v>
      </c>
      <c r="S39" s="16">
        <v>2772</v>
      </c>
      <c r="T39" s="16">
        <v>2043</v>
      </c>
      <c r="U39" s="16">
        <v>1673</v>
      </c>
      <c r="V39" s="16">
        <v>1238</v>
      </c>
      <c r="W39" s="16">
        <v>1025</v>
      </c>
      <c r="X39" s="16">
        <v>1053</v>
      </c>
      <c r="Y39" s="16">
        <v>1162</v>
      </c>
    </row>
    <row r="40" spans="1:25" ht="15.75" customHeight="1">
      <c r="A40" s="6" t="s">
        <v>86</v>
      </c>
      <c r="B40" s="21" t="s">
        <v>87</v>
      </c>
      <c r="C40" s="16" t="s">
        <v>87</v>
      </c>
      <c r="D40" s="16" t="s">
        <v>86</v>
      </c>
      <c r="E40" s="16">
        <v>129</v>
      </c>
      <c r="F40" s="16">
        <v>133</v>
      </c>
      <c r="G40" s="16">
        <v>153</v>
      </c>
      <c r="H40" s="16">
        <v>157</v>
      </c>
      <c r="I40" s="16">
        <v>165</v>
      </c>
      <c r="J40" s="16">
        <v>193</v>
      </c>
      <c r="K40" s="16">
        <v>225</v>
      </c>
      <c r="L40" s="16">
        <v>252</v>
      </c>
      <c r="M40" s="16">
        <v>328</v>
      </c>
      <c r="N40" s="16">
        <v>343</v>
      </c>
      <c r="O40" s="16">
        <v>406</v>
      </c>
      <c r="P40" s="16">
        <v>445</v>
      </c>
      <c r="Q40" s="16">
        <v>476</v>
      </c>
      <c r="R40" s="16">
        <v>529</v>
      </c>
      <c r="S40" s="16">
        <v>555</v>
      </c>
      <c r="T40" s="16">
        <v>559</v>
      </c>
      <c r="U40" s="16">
        <v>524</v>
      </c>
      <c r="V40" s="16">
        <v>426</v>
      </c>
      <c r="W40" s="16">
        <v>433</v>
      </c>
      <c r="X40" s="16">
        <v>405</v>
      </c>
      <c r="Y40" s="16">
        <v>418</v>
      </c>
    </row>
    <row r="41" spans="1:25" ht="15.75" customHeight="1">
      <c r="A41" s="6" t="s">
        <v>88</v>
      </c>
      <c r="B41" s="22" t="s">
        <v>89</v>
      </c>
      <c r="C41" s="16" t="s">
        <v>89</v>
      </c>
      <c r="D41" s="16" t="s">
        <v>88</v>
      </c>
      <c r="E41" s="16">
        <v>183</v>
      </c>
      <c r="F41" s="16">
        <v>211</v>
      </c>
      <c r="G41" s="16">
        <v>221</v>
      </c>
      <c r="H41" s="16">
        <v>239</v>
      </c>
      <c r="I41" s="16">
        <v>261</v>
      </c>
      <c r="J41" s="16">
        <v>330</v>
      </c>
      <c r="K41" s="16">
        <v>493</v>
      </c>
      <c r="L41" s="16">
        <v>565</v>
      </c>
      <c r="M41" s="16">
        <v>606</v>
      </c>
      <c r="N41" s="16">
        <v>470</v>
      </c>
      <c r="O41" s="16">
        <v>500</v>
      </c>
      <c r="P41" s="16">
        <v>610</v>
      </c>
      <c r="Q41" s="16">
        <v>549</v>
      </c>
      <c r="R41" s="16">
        <v>686</v>
      </c>
      <c r="S41" s="16">
        <v>736</v>
      </c>
      <c r="T41" s="16">
        <v>681</v>
      </c>
      <c r="U41" s="16">
        <v>980</v>
      </c>
      <c r="V41" s="16">
        <v>594</v>
      </c>
      <c r="W41" s="16">
        <v>677</v>
      </c>
      <c r="X41" s="16">
        <v>687</v>
      </c>
      <c r="Y41" s="16">
        <v>705</v>
      </c>
    </row>
    <row r="42" spans="1:25" s="20" customFormat="1" ht="15.75" customHeight="1">
      <c r="A42" s="26" t="s">
        <v>90</v>
      </c>
      <c r="B42" s="27" t="s">
        <v>91</v>
      </c>
      <c r="C42" s="24" t="s">
        <v>92</v>
      </c>
      <c r="D42" s="24" t="s">
        <v>93</v>
      </c>
      <c r="E42" s="24">
        <v>3595</v>
      </c>
      <c r="F42" s="24">
        <v>3849</v>
      </c>
      <c r="G42" s="24">
        <v>4183</v>
      </c>
      <c r="H42" s="24">
        <v>4603</v>
      </c>
      <c r="I42" s="24">
        <v>5265</v>
      </c>
      <c r="J42" s="24">
        <v>4689</v>
      </c>
      <c r="K42" s="24">
        <v>6110</v>
      </c>
      <c r="L42" s="24">
        <v>7091</v>
      </c>
      <c r="M42" s="24">
        <v>7763</v>
      </c>
      <c r="N42" s="24">
        <v>7769</v>
      </c>
      <c r="O42" s="24">
        <v>8374</v>
      </c>
      <c r="P42" s="24">
        <v>9833</v>
      </c>
      <c r="Q42" s="24">
        <v>10764</v>
      </c>
      <c r="R42" s="24">
        <v>10884</v>
      </c>
      <c r="S42" s="24">
        <v>11518</v>
      </c>
      <c r="T42" s="24">
        <v>11358</v>
      </c>
      <c r="U42" s="24">
        <v>10174</v>
      </c>
      <c r="V42" s="24">
        <v>9302</v>
      </c>
      <c r="W42" s="24">
        <v>8621</v>
      </c>
      <c r="X42" s="24">
        <v>9096</v>
      </c>
      <c r="Y42" s="24">
        <v>9293</v>
      </c>
    </row>
    <row r="43" spans="1:25" ht="15.75" customHeight="1">
      <c r="A43" s="6" t="s">
        <v>94</v>
      </c>
      <c r="B43" s="21" t="s">
        <v>95</v>
      </c>
      <c r="C43" s="16" t="s">
        <v>95</v>
      </c>
      <c r="D43" s="16" t="s">
        <v>94</v>
      </c>
      <c r="E43" s="16">
        <v>1133</v>
      </c>
      <c r="F43" s="16">
        <v>1197</v>
      </c>
      <c r="G43" s="16">
        <v>1264</v>
      </c>
      <c r="H43" s="16">
        <v>1548</v>
      </c>
      <c r="I43" s="16">
        <v>1480</v>
      </c>
      <c r="J43" s="16">
        <v>4180</v>
      </c>
      <c r="K43" s="16">
        <v>1424</v>
      </c>
      <c r="L43" s="16">
        <v>1334</v>
      </c>
      <c r="M43" s="16">
        <v>1800</v>
      </c>
      <c r="N43" s="16">
        <v>1411</v>
      </c>
      <c r="O43" s="16">
        <v>1650</v>
      </c>
      <c r="P43" s="16">
        <v>1534</v>
      </c>
      <c r="Q43" s="16">
        <v>2155</v>
      </c>
      <c r="R43" s="16">
        <v>2884</v>
      </c>
      <c r="S43" s="16">
        <v>3083</v>
      </c>
      <c r="T43" s="16">
        <v>2834</v>
      </c>
      <c r="U43" s="16">
        <v>2244</v>
      </c>
      <c r="V43" s="16">
        <v>2258</v>
      </c>
      <c r="W43" s="16">
        <v>1312</v>
      </c>
      <c r="X43" s="16">
        <v>1784</v>
      </c>
      <c r="Y43" s="16">
        <v>1778</v>
      </c>
    </row>
    <row r="44" spans="1:25" ht="15.75" customHeight="1">
      <c r="A44" s="6" t="s">
        <v>96</v>
      </c>
      <c r="B44" s="22" t="s">
        <v>97</v>
      </c>
      <c r="C44" s="16" t="s">
        <v>97</v>
      </c>
      <c r="D44" s="16" t="s">
        <v>96</v>
      </c>
      <c r="E44" s="16">
        <v>2561</v>
      </c>
      <c r="F44" s="16">
        <v>2539</v>
      </c>
      <c r="G44" s="16">
        <v>2813</v>
      </c>
      <c r="H44" s="16">
        <v>3218</v>
      </c>
      <c r="I44" s="16">
        <v>3569</v>
      </c>
      <c r="J44" s="16">
        <v>556</v>
      </c>
      <c r="K44" s="16">
        <v>3909</v>
      </c>
      <c r="L44" s="16">
        <v>4798</v>
      </c>
      <c r="M44" s="16">
        <v>4948</v>
      </c>
      <c r="N44" s="16">
        <v>3797</v>
      </c>
      <c r="O44" s="16">
        <v>4303</v>
      </c>
      <c r="P44" s="16">
        <v>4035</v>
      </c>
      <c r="Q44" s="16">
        <v>4558</v>
      </c>
      <c r="R44" s="16">
        <v>6168</v>
      </c>
      <c r="S44" s="16">
        <v>7986</v>
      </c>
      <c r="T44" s="16">
        <v>1377</v>
      </c>
      <c r="U44" s="16">
        <v>982</v>
      </c>
      <c r="V44" s="16">
        <v>874</v>
      </c>
      <c r="W44" s="16">
        <v>876</v>
      </c>
      <c r="X44" s="16">
        <v>917</v>
      </c>
      <c r="Y44" s="16">
        <v>955</v>
      </c>
    </row>
    <row r="45" spans="1:25" ht="15.75" customHeight="1">
      <c r="A45" s="6" t="s">
        <v>98</v>
      </c>
      <c r="B45" s="22" t="s">
        <v>99</v>
      </c>
      <c r="C45" s="16" t="s">
        <v>99</v>
      </c>
      <c r="D45" s="16" t="s">
        <v>98</v>
      </c>
      <c r="E45" s="16">
        <v>836</v>
      </c>
      <c r="F45" s="16">
        <v>803</v>
      </c>
      <c r="G45" s="16">
        <v>772</v>
      </c>
      <c r="H45" s="16">
        <v>928</v>
      </c>
      <c r="I45" s="16">
        <v>1077</v>
      </c>
      <c r="J45" s="16">
        <v>1812</v>
      </c>
      <c r="K45" s="16">
        <v>1171</v>
      </c>
      <c r="L45" s="16">
        <v>1162</v>
      </c>
      <c r="M45" s="16">
        <v>1234</v>
      </c>
      <c r="N45" s="16">
        <v>1153</v>
      </c>
      <c r="O45" s="16">
        <v>1403</v>
      </c>
      <c r="P45" s="16">
        <v>1432</v>
      </c>
      <c r="Q45" s="16">
        <v>2210</v>
      </c>
      <c r="R45" s="16">
        <v>1997</v>
      </c>
      <c r="S45" s="16">
        <v>2066</v>
      </c>
      <c r="T45" s="16">
        <v>1989</v>
      </c>
      <c r="U45" s="16">
        <v>1539</v>
      </c>
      <c r="V45" s="16">
        <v>440</v>
      </c>
      <c r="W45" s="16">
        <v>1279</v>
      </c>
      <c r="X45" s="16">
        <v>1178</v>
      </c>
      <c r="Y45" s="16">
        <v>1159</v>
      </c>
    </row>
    <row r="46" spans="1:25" ht="15.75" customHeight="1">
      <c r="A46" s="6" t="s">
        <v>100</v>
      </c>
      <c r="B46" s="22" t="s">
        <v>101</v>
      </c>
      <c r="C46" s="16" t="s">
        <v>101</v>
      </c>
      <c r="D46" s="16" t="s">
        <v>100</v>
      </c>
      <c r="E46" s="16">
        <v>144</v>
      </c>
      <c r="F46" s="16">
        <v>150</v>
      </c>
      <c r="G46" s="16">
        <v>163</v>
      </c>
      <c r="H46" s="16">
        <v>180</v>
      </c>
      <c r="I46" s="16">
        <v>194</v>
      </c>
      <c r="J46" s="16">
        <v>738</v>
      </c>
      <c r="K46" s="16">
        <v>428</v>
      </c>
      <c r="L46" s="16">
        <v>299</v>
      </c>
      <c r="M46" s="16">
        <v>306</v>
      </c>
      <c r="N46" s="16">
        <v>351</v>
      </c>
      <c r="O46" s="16">
        <v>386</v>
      </c>
      <c r="P46" s="16">
        <v>599</v>
      </c>
      <c r="Q46" s="16">
        <v>683</v>
      </c>
      <c r="R46" s="16">
        <v>487</v>
      </c>
      <c r="S46" s="16">
        <v>596</v>
      </c>
      <c r="T46" s="16">
        <v>1116</v>
      </c>
      <c r="U46" s="16">
        <v>1075</v>
      </c>
      <c r="V46" s="16">
        <v>1001</v>
      </c>
      <c r="W46" s="16">
        <v>992</v>
      </c>
      <c r="X46" s="16">
        <v>1066</v>
      </c>
      <c r="Y46" s="16">
        <v>1075</v>
      </c>
    </row>
    <row r="47" spans="1:25" ht="15.75" customHeight="1">
      <c r="A47" s="6" t="s">
        <v>102</v>
      </c>
      <c r="B47" s="21" t="s">
        <v>103</v>
      </c>
      <c r="C47" s="16" t="s">
        <v>103</v>
      </c>
      <c r="D47" s="16" t="s">
        <v>102</v>
      </c>
      <c r="E47" s="16">
        <v>34</v>
      </c>
      <c r="F47" s="16">
        <v>40</v>
      </c>
      <c r="G47" s="16">
        <v>49</v>
      </c>
      <c r="H47" s="16">
        <v>46</v>
      </c>
      <c r="I47" s="16">
        <v>45</v>
      </c>
      <c r="J47" s="16">
        <v>52</v>
      </c>
      <c r="K47" s="16">
        <v>61</v>
      </c>
      <c r="L47" s="16">
        <v>74</v>
      </c>
      <c r="M47" s="16">
        <v>60</v>
      </c>
      <c r="N47" s="16">
        <v>54</v>
      </c>
      <c r="O47" s="16">
        <v>79</v>
      </c>
      <c r="P47" s="16">
        <v>85</v>
      </c>
      <c r="Q47" s="16">
        <v>149</v>
      </c>
      <c r="R47" s="16">
        <v>178</v>
      </c>
      <c r="S47" s="16">
        <v>151</v>
      </c>
      <c r="T47" s="16">
        <v>157</v>
      </c>
      <c r="U47" s="16">
        <v>127</v>
      </c>
      <c r="V47" s="16">
        <v>138</v>
      </c>
      <c r="W47" s="16">
        <v>125</v>
      </c>
      <c r="X47" s="16">
        <v>120</v>
      </c>
      <c r="Y47" s="16">
        <v>120</v>
      </c>
    </row>
    <row r="48" spans="1:25" ht="15.75" customHeight="1">
      <c r="A48" s="6" t="s">
        <v>104</v>
      </c>
      <c r="B48" s="22" t="s">
        <v>105</v>
      </c>
      <c r="C48" s="16" t="s">
        <v>105</v>
      </c>
      <c r="D48" s="16" t="s">
        <v>104</v>
      </c>
      <c r="E48" s="16">
        <v>39</v>
      </c>
      <c r="F48" s="16">
        <v>39</v>
      </c>
      <c r="G48" s="16">
        <v>40</v>
      </c>
      <c r="H48" s="16">
        <v>40</v>
      </c>
      <c r="I48" s="16">
        <v>25</v>
      </c>
      <c r="J48" s="16">
        <v>93</v>
      </c>
      <c r="K48" s="16">
        <v>47</v>
      </c>
      <c r="L48" s="16">
        <v>80</v>
      </c>
      <c r="M48" s="16">
        <v>68</v>
      </c>
      <c r="N48" s="16">
        <v>45</v>
      </c>
      <c r="O48" s="16">
        <v>70</v>
      </c>
      <c r="P48" s="16">
        <v>58</v>
      </c>
      <c r="Q48" s="16">
        <v>59</v>
      </c>
      <c r="R48" s="16">
        <v>93</v>
      </c>
      <c r="S48" s="16">
        <v>94</v>
      </c>
      <c r="T48" s="16">
        <v>100</v>
      </c>
      <c r="U48" s="16">
        <v>96</v>
      </c>
      <c r="V48" s="16">
        <v>113</v>
      </c>
      <c r="W48" s="16">
        <v>97</v>
      </c>
      <c r="X48" s="16">
        <v>109</v>
      </c>
      <c r="Y48" s="16">
        <v>110</v>
      </c>
    </row>
    <row r="49" spans="1:25" s="20" customFormat="1" ht="15.75" customHeight="1">
      <c r="A49" s="26" t="s">
        <v>106</v>
      </c>
      <c r="B49" s="27" t="s">
        <v>107</v>
      </c>
      <c r="C49" s="24" t="s">
        <v>108</v>
      </c>
      <c r="D49" s="24" t="s">
        <v>109</v>
      </c>
      <c r="E49" s="24">
        <v>4747</v>
      </c>
      <c r="F49" s="24">
        <v>4768</v>
      </c>
      <c r="G49" s="24">
        <v>5101</v>
      </c>
      <c r="H49" s="24">
        <v>5960</v>
      </c>
      <c r="I49" s="24">
        <v>6390</v>
      </c>
      <c r="J49" s="24">
        <v>7431</v>
      </c>
      <c r="K49" s="24">
        <v>7040</v>
      </c>
      <c r="L49" s="24">
        <v>7747</v>
      </c>
      <c r="M49" s="24">
        <v>8416</v>
      </c>
      <c r="N49" s="24">
        <v>6811</v>
      </c>
      <c r="O49" s="24">
        <v>7891</v>
      </c>
      <c r="P49" s="24">
        <v>7743</v>
      </c>
      <c r="Q49" s="24">
        <v>9814</v>
      </c>
      <c r="R49" s="24">
        <v>11807</v>
      </c>
      <c r="S49" s="24">
        <v>13976</v>
      </c>
      <c r="T49" s="24">
        <v>7573</v>
      </c>
      <c r="U49" s="24">
        <v>6063</v>
      </c>
      <c r="V49" s="24">
        <v>4824</v>
      </c>
      <c r="W49" s="24">
        <v>4681</v>
      </c>
      <c r="X49" s="24">
        <v>5174</v>
      </c>
      <c r="Y49" s="24">
        <v>5197</v>
      </c>
    </row>
    <row r="50" spans="1:25" ht="15.75" customHeight="1">
      <c r="A50" s="6" t="s">
        <v>110</v>
      </c>
      <c r="B50" s="22" t="s">
        <v>111</v>
      </c>
      <c r="C50" s="16" t="s">
        <v>111</v>
      </c>
      <c r="D50" s="16" t="s">
        <v>110</v>
      </c>
      <c r="E50" s="16">
        <v>4603</v>
      </c>
      <c r="F50" s="16">
        <v>5108</v>
      </c>
      <c r="G50" s="16">
        <v>5190</v>
      </c>
      <c r="H50" s="16">
        <v>5934</v>
      </c>
      <c r="I50" s="16">
        <v>6764</v>
      </c>
      <c r="J50" s="16">
        <v>7258</v>
      </c>
      <c r="K50" s="16">
        <v>7895</v>
      </c>
      <c r="L50" s="16">
        <v>8792</v>
      </c>
      <c r="M50" s="16">
        <v>9485</v>
      </c>
      <c r="N50" s="16">
        <v>10569</v>
      </c>
      <c r="O50" s="16">
        <v>11422</v>
      </c>
      <c r="P50" s="16">
        <v>11767</v>
      </c>
      <c r="Q50" s="16">
        <v>12145</v>
      </c>
      <c r="R50" s="16">
        <v>12971</v>
      </c>
      <c r="S50" s="16">
        <v>13680</v>
      </c>
      <c r="T50" s="16">
        <v>13548</v>
      </c>
      <c r="U50" s="16">
        <v>12580</v>
      </c>
      <c r="V50" s="16">
        <v>11536</v>
      </c>
      <c r="W50" s="16">
        <v>10926</v>
      </c>
      <c r="X50" s="16">
        <v>10557</v>
      </c>
      <c r="Y50" s="16">
        <v>10728</v>
      </c>
    </row>
    <row r="51" spans="1:25" ht="15.75" customHeight="1">
      <c r="A51" s="6" t="s">
        <v>112</v>
      </c>
      <c r="B51" s="22" t="s">
        <v>113</v>
      </c>
      <c r="C51" s="16" t="s">
        <v>114</v>
      </c>
      <c r="D51" s="16" t="s">
        <v>115</v>
      </c>
      <c r="E51" s="16">
        <v>18252</v>
      </c>
      <c r="F51" s="16">
        <v>19485</v>
      </c>
      <c r="G51" s="16">
        <v>19953</v>
      </c>
      <c r="H51" s="16">
        <v>20950</v>
      </c>
      <c r="I51" s="16">
        <v>22197</v>
      </c>
      <c r="J51" s="16">
        <v>24488</v>
      </c>
      <c r="K51" s="16">
        <v>25592</v>
      </c>
      <c r="L51" s="16">
        <v>27405</v>
      </c>
      <c r="M51" s="16">
        <v>29842</v>
      </c>
      <c r="N51" s="16">
        <v>33829</v>
      </c>
      <c r="O51" s="16">
        <v>38247</v>
      </c>
      <c r="P51" s="16">
        <v>41574</v>
      </c>
      <c r="Q51" s="16">
        <v>45231</v>
      </c>
      <c r="R51" s="16">
        <v>50074</v>
      </c>
      <c r="S51" s="16">
        <v>54260</v>
      </c>
      <c r="T51" s="16">
        <v>52856</v>
      </c>
      <c r="U51" s="16">
        <v>51969</v>
      </c>
      <c r="V51" s="16">
        <v>48937</v>
      </c>
      <c r="W51" s="16">
        <v>48066</v>
      </c>
      <c r="X51" s="16">
        <v>48701</v>
      </c>
      <c r="Y51" s="16">
        <v>51582</v>
      </c>
    </row>
    <row r="52" spans="1:25" ht="15.75" customHeight="1">
      <c r="A52" s="6" t="s">
        <v>116</v>
      </c>
      <c r="B52" s="21" t="s">
        <v>117</v>
      </c>
      <c r="C52" s="16" t="s">
        <v>118</v>
      </c>
      <c r="D52" s="16" t="s">
        <v>119</v>
      </c>
      <c r="E52" s="16">
        <v>479</v>
      </c>
      <c r="F52" s="16">
        <v>529</v>
      </c>
      <c r="G52" s="16">
        <v>535</v>
      </c>
      <c r="H52" s="16">
        <v>599</v>
      </c>
      <c r="I52" s="16">
        <v>614</v>
      </c>
      <c r="J52" s="16">
        <v>505</v>
      </c>
      <c r="K52" s="16">
        <v>713</v>
      </c>
      <c r="L52" s="16">
        <v>812</v>
      </c>
      <c r="M52" s="16">
        <v>670</v>
      </c>
      <c r="N52" s="16">
        <v>773</v>
      </c>
      <c r="O52" s="16">
        <v>821</v>
      </c>
      <c r="P52" s="16">
        <v>961</v>
      </c>
      <c r="Q52" s="16">
        <v>1115</v>
      </c>
      <c r="R52" s="16">
        <v>1085</v>
      </c>
      <c r="S52" s="16">
        <v>1475</v>
      </c>
      <c r="T52" s="16">
        <v>1082</v>
      </c>
      <c r="U52" s="16">
        <v>1171</v>
      </c>
      <c r="V52" s="16">
        <v>903</v>
      </c>
      <c r="W52" s="16">
        <v>936</v>
      </c>
      <c r="X52" s="16">
        <v>885</v>
      </c>
      <c r="Y52" s="16">
        <v>909</v>
      </c>
    </row>
    <row r="53" spans="1:25" ht="15.75" customHeight="1">
      <c r="A53" s="6" t="s">
        <v>119</v>
      </c>
      <c r="B53" s="21" t="s">
        <v>118</v>
      </c>
      <c r="C53" s="16" t="s">
        <v>120</v>
      </c>
      <c r="D53" s="16" t="s">
        <v>121</v>
      </c>
      <c r="E53" s="16">
        <v>389</v>
      </c>
      <c r="F53" s="16">
        <v>387</v>
      </c>
      <c r="G53" s="16">
        <v>415</v>
      </c>
      <c r="H53" s="16">
        <v>450</v>
      </c>
      <c r="I53" s="16">
        <v>485</v>
      </c>
      <c r="J53" s="16">
        <v>559</v>
      </c>
      <c r="K53" s="16">
        <v>646</v>
      </c>
      <c r="L53" s="16">
        <v>795</v>
      </c>
      <c r="M53" s="16">
        <v>1020</v>
      </c>
      <c r="N53" s="16">
        <v>1236</v>
      </c>
      <c r="O53" s="16">
        <v>1434</v>
      </c>
      <c r="P53" s="16">
        <v>1736</v>
      </c>
      <c r="Q53" s="16">
        <v>2054</v>
      </c>
      <c r="R53" s="16">
        <v>2396</v>
      </c>
      <c r="S53" s="16">
        <v>2782</v>
      </c>
      <c r="T53" s="16">
        <v>2974</v>
      </c>
      <c r="U53" s="16">
        <v>2895</v>
      </c>
      <c r="V53" s="16">
        <v>2865</v>
      </c>
      <c r="W53" s="16">
        <v>2876</v>
      </c>
      <c r="X53" s="16">
        <v>2864</v>
      </c>
      <c r="Y53" s="16">
        <v>2918</v>
      </c>
    </row>
    <row r="54" spans="1:25" ht="15.75" customHeight="1">
      <c r="A54" s="6" t="s">
        <v>121</v>
      </c>
      <c r="B54" s="22" t="s">
        <v>120</v>
      </c>
      <c r="C54" s="16" t="s">
        <v>122</v>
      </c>
      <c r="D54" s="16" t="s">
        <v>123</v>
      </c>
      <c r="E54" s="16">
        <v>379</v>
      </c>
      <c r="F54" s="16">
        <v>394</v>
      </c>
      <c r="G54" s="16">
        <v>402</v>
      </c>
      <c r="H54" s="16">
        <v>413</v>
      </c>
      <c r="I54" s="16">
        <v>419</v>
      </c>
      <c r="J54" s="16">
        <v>510</v>
      </c>
      <c r="K54" s="16">
        <v>513</v>
      </c>
      <c r="L54" s="16">
        <v>531</v>
      </c>
      <c r="M54" s="16">
        <v>464</v>
      </c>
      <c r="N54" s="16">
        <v>473</v>
      </c>
      <c r="O54" s="16">
        <v>506</v>
      </c>
      <c r="P54" s="16">
        <v>639</v>
      </c>
      <c r="Q54" s="16">
        <v>693</v>
      </c>
      <c r="R54" s="16">
        <v>766</v>
      </c>
      <c r="S54" s="16">
        <v>742</v>
      </c>
      <c r="T54" s="16">
        <v>620</v>
      </c>
      <c r="U54" s="16">
        <v>625</v>
      </c>
      <c r="V54" s="16">
        <v>444</v>
      </c>
      <c r="W54" s="16">
        <v>503</v>
      </c>
      <c r="X54" s="16">
        <v>485</v>
      </c>
      <c r="Y54" s="16">
        <v>495</v>
      </c>
    </row>
    <row r="55" spans="1:25" s="20" customFormat="1" ht="15.75" customHeight="1">
      <c r="A55" s="17" t="s">
        <v>123</v>
      </c>
      <c r="B55" s="18" t="s">
        <v>122</v>
      </c>
      <c r="C55" s="24" t="s">
        <v>124</v>
      </c>
      <c r="D55" s="24" t="s">
        <v>125</v>
      </c>
      <c r="E55" s="24">
        <v>24102</v>
      </c>
      <c r="F55" s="24">
        <v>25903</v>
      </c>
      <c r="G55" s="24">
        <v>26495</v>
      </c>
      <c r="H55" s="24">
        <v>28346</v>
      </c>
      <c r="I55" s="24">
        <v>30479</v>
      </c>
      <c r="J55" s="24">
        <v>33320</v>
      </c>
      <c r="K55" s="24">
        <v>35359</v>
      </c>
      <c r="L55" s="24">
        <v>38335</v>
      </c>
      <c r="M55" s="24">
        <v>41481</v>
      </c>
      <c r="N55" s="24">
        <v>46880</v>
      </c>
      <c r="O55" s="24">
        <v>52430</v>
      </c>
      <c r="P55" s="24">
        <v>56677</v>
      </c>
      <c r="Q55" s="24">
        <v>61238</v>
      </c>
      <c r="R55" s="24">
        <v>67292</v>
      </c>
      <c r="S55" s="24">
        <v>72939</v>
      </c>
      <c r="T55" s="24">
        <v>71080</v>
      </c>
      <c r="U55" s="24">
        <v>69240</v>
      </c>
      <c r="V55" s="24">
        <v>64685</v>
      </c>
      <c r="W55" s="24">
        <v>63307</v>
      </c>
      <c r="X55" s="24">
        <v>63492</v>
      </c>
      <c r="Y55" s="24">
        <v>66632</v>
      </c>
    </row>
    <row r="56" spans="1:25" ht="15.75" customHeight="1">
      <c r="A56" s="12" t="s">
        <v>126</v>
      </c>
      <c r="B56" s="7" t="s">
        <v>127</v>
      </c>
      <c r="C56" s="16" t="s">
        <v>128</v>
      </c>
      <c r="D56" s="16" t="s">
        <v>129</v>
      </c>
      <c r="E56" s="16">
        <v>1320</v>
      </c>
      <c r="F56" s="16">
        <v>1382</v>
      </c>
      <c r="G56" s="16">
        <v>1487</v>
      </c>
      <c r="H56" s="16">
        <v>1689</v>
      </c>
      <c r="I56" s="16">
        <v>1888</v>
      </c>
      <c r="J56" s="16">
        <v>1978</v>
      </c>
      <c r="K56" s="16">
        <v>1836</v>
      </c>
      <c r="L56" s="16">
        <v>2067</v>
      </c>
      <c r="M56" s="16">
        <v>2484</v>
      </c>
      <c r="N56" s="16">
        <v>2973</v>
      </c>
      <c r="O56" s="16">
        <v>3221</v>
      </c>
      <c r="P56" s="16">
        <v>4054</v>
      </c>
      <c r="Q56" s="16">
        <v>4655</v>
      </c>
      <c r="R56" s="16">
        <v>4800</v>
      </c>
      <c r="S56" s="16">
        <v>5172</v>
      </c>
      <c r="T56" s="16">
        <v>5727</v>
      </c>
      <c r="U56" s="16">
        <v>5040</v>
      </c>
      <c r="V56" s="16">
        <v>3857</v>
      </c>
      <c r="W56" s="16">
        <v>3766</v>
      </c>
      <c r="X56" s="16">
        <v>3807</v>
      </c>
      <c r="Y56" s="16">
        <v>3895</v>
      </c>
    </row>
    <row r="57" spans="1:25" ht="15.75" customHeight="1">
      <c r="A57" s="6" t="s">
        <v>129</v>
      </c>
      <c r="B57" s="22" t="s">
        <v>128</v>
      </c>
      <c r="C57" s="16" t="s">
        <v>130</v>
      </c>
      <c r="D57" s="16" t="s">
        <v>131</v>
      </c>
      <c r="E57" s="16">
        <v>2230</v>
      </c>
      <c r="F57" s="16">
        <v>2313</v>
      </c>
      <c r="G57" s="16">
        <v>2434</v>
      </c>
      <c r="H57" s="16">
        <v>2548</v>
      </c>
      <c r="I57" s="16">
        <v>2991</v>
      </c>
      <c r="J57" s="16">
        <v>3302</v>
      </c>
      <c r="K57" s="16">
        <v>3641</v>
      </c>
      <c r="L57" s="16">
        <v>3884</v>
      </c>
      <c r="M57" s="16">
        <v>4477</v>
      </c>
      <c r="N57" s="16">
        <v>4734</v>
      </c>
      <c r="O57" s="16">
        <v>5338</v>
      </c>
      <c r="P57" s="16">
        <v>5948</v>
      </c>
      <c r="Q57" s="16">
        <v>7022</v>
      </c>
      <c r="R57" s="16">
        <v>7771</v>
      </c>
      <c r="S57" s="16">
        <v>6985</v>
      </c>
      <c r="T57" s="16">
        <v>6974</v>
      </c>
      <c r="U57" s="16">
        <v>6142</v>
      </c>
      <c r="V57" s="16">
        <v>4837</v>
      </c>
      <c r="W57" s="16">
        <v>4524</v>
      </c>
      <c r="X57" s="16">
        <v>4717</v>
      </c>
      <c r="Y57" s="16">
        <v>4794</v>
      </c>
    </row>
    <row r="58" spans="1:25" ht="15.75" customHeight="1">
      <c r="A58" s="6" t="s">
        <v>131</v>
      </c>
      <c r="B58" s="21" t="s">
        <v>130</v>
      </c>
      <c r="C58" s="16" t="s">
        <v>132</v>
      </c>
      <c r="D58" s="16" t="s">
        <v>133</v>
      </c>
      <c r="E58" s="16">
        <v>1683</v>
      </c>
      <c r="F58" s="16">
        <v>1759</v>
      </c>
      <c r="G58" s="16">
        <v>1961</v>
      </c>
      <c r="H58" s="16">
        <v>2013</v>
      </c>
      <c r="I58" s="16">
        <v>2250</v>
      </c>
      <c r="J58" s="16">
        <v>2446</v>
      </c>
      <c r="K58" s="16">
        <v>2544</v>
      </c>
      <c r="L58" s="16">
        <v>2805</v>
      </c>
      <c r="M58" s="16">
        <v>2666</v>
      </c>
      <c r="N58" s="16">
        <v>2759</v>
      </c>
      <c r="O58" s="16">
        <v>2828</v>
      </c>
      <c r="P58" s="16">
        <v>3106</v>
      </c>
      <c r="Q58" s="16">
        <v>3439</v>
      </c>
      <c r="R58" s="16">
        <v>3686</v>
      </c>
      <c r="S58" s="16">
        <v>3500</v>
      </c>
      <c r="T58" s="16">
        <v>3446</v>
      </c>
      <c r="U58" s="16">
        <v>3262</v>
      </c>
      <c r="V58" s="16">
        <v>2651</v>
      </c>
      <c r="W58" s="16">
        <v>2353</v>
      </c>
      <c r="X58" s="16">
        <v>2345</v>
      </c>
      <c r="Y58" s="16">
        <v>2307</v>
      </c>
    </row>
    <row r="59" spans="1:25" ht="15.75" customHeight="1">
      <c r="A59" s="6" t="s">
        <v>133</v>
      </c>
      <c r="B59" s="21" t="s">
        <v>132</v>
      </c>
      <c r="C59" s="16" t="s">
        <v>134</v>
      </c>
      <c r="D59" s="16" t="s">
        <v>135</v>
      </c>
      <c r="E59" s="16">
        <v>571</v>
      </c>
      <c r="F59" s="16">
        <v>614</v>
      </c>
      <c r="G59" s="16">
        <v>620</v>
      </c>
      <c r="H59" s="16">
        <v>657</v>
      </c>
      <c r="I59" s="16">
        <v>760</v>
      </c>
      <c r="J59" s="16">
        <v>621</v>
      </c>
      <c r="K59" s="16">
        <v>844</v>
      </c>
      <c r="L59" s="16">
        <v>844</v>
      </c>
      <c r="M59" s="16">
        <v>1000</v>
      </c>
      <c r="N59" s="16">
        <v>955</v>
      </c>
      <c r="O59" s="16">
        <v>1069</v>
      </c>
      <c r="P59" s="16">
        <v>1387</v>
      </c>
      <c r="Q59" s="16">
        <v>1438</v>
      </c>
      <c r="R59" s="16">
        <v>1447</v>
      </c>
      <c r="S59" s="16">
        <v>1593</v>
      </c>
      <c r="T59" s="16">
        <v>1347</v>
      </c>
      <c r="U59" s="16">
        <v>1416</v>
      </c>
      <c r="V59" s="16">
        <v>1026</v>
      </c>
      <c r="W59" s="16">
        <v>997</v>
      </c>
      <c r="X59" s="16">
        <v>883</v>
      </c>
      <c r="Y59" s="16">
        <v>913</v>
      </c>
    </row>
    <row r="60" spans="1:25" ht="15.75" customHeight="1">
      <c r="A60" s="6" t="s">
        <v>135</v>
      </c>
      <c r="B60" s="21" t="s">
        <v>134</v>
      </c>
      <c r="C60" s="16" t="s">
        <v>136</v>
      </c>
      <c r="D60" s="16" t="s">
        <v>137</v>
      </c>
      <c r="E60" s="16">
        <v>19</v>
      </c>
      <c r="F60" s="16">
        <v>19</v>
      </c>
      <c r="G60" s="16">
        <v>23</v>
      </c>
      <c r="H60" s="16">
        <v>22</v>
      </c>
      <c r="I60" s="16">
        <v>38</v>
      </c>
      <c r="J60" s="16">
        <v>32</v>
      </c>
      <c r="K60" s="16">
        <v>36</v>
      </c>
      <c r="L60" s="16">
        <v>42</v>
      </c>
      <c r="M60" s="16">
        <v>57</v>
      </c>
      <c r="N60" s="16">
        <v>64</v>
      </c>
      <c r="O60" s="16">
        <v>70</v>
      </c>
      <c r="P60" s="16">
        <v>72</v>
      </c>
      <c r="Q60" s="16">
        <v>68</v>
      </c>
      <c r="R60" s="16">
        <v>67</v>
      </c>
      <c r="S60" s="16">
        <v>103</v>
      </c>
      <c r="T60" s="16">
        <v>107</v>
      </c>
      <c r="U60" s="16">
        <v>105</v>
      </c>
      <c r="V60" s="16">
        <v>103</v>
      </c>
      <c r="W60" s="16">
        <v>96</v>
      </c>
      <c r="X60" s="16">
        <v>134</v>
      </c>
      <c r="Y60" s="16">
        <v>133</v>
      </c>
    </row>
    <row r="61" spans="1:25" ht="15.75" customHeight="1">
      <c r="A61" s="6" t="s">
        <v>137</v>
      </c>
      <c r="B61" s="21" t="s">
        <v>136</v>
      </c>
      <c r="C61" s="16" t="s">
        <v>138</v>
      </c>
      <c r="D61" s="16" t="s">
        <v>139</v>
      </c>
      <c r="E61" s="16">
        <v>185</v>
      </c>
      <c r="F61" s="16">
        <v>192</v>
      </c>
      <c r="G61" s="16">
        <v>210</v>
      </c>
      <c r="H61" s="16">
        <v>217</v>
      </c>
      <c r="I61" s="16">
        <v>101</v>
      </c>
      <c r="J61" s="16">
        <v>260</v>
      </c>
      <c r="K61" s="16">
        <v>163</v>
      </c>
      <c r="L61" s="16">
        <v>158</v>
      </c>
      <c r="M61" s="16">
        <v>146</v>
      </c>
      <c r="N61" s="16">
        <v>185</v>
      </c>
      <c r="O61" s="16">
        <v>240</v>
      </c>
      <c r="P61" s="16">
        <v>284</v>
      </c>
      <c r="Q61" s="16">
        <v>311</v>
      </c>
      <c r="R61" s="16">
        <v>369</v>
      </c>
      <c r="S61" s="16">
        <v>295</v>
      </c>
      <c r="T61" s="16">
        <v>260</v>
      </c>
      <c r="U61" s="16">
        <v>249</v>
      </c>
      <c r="V61" s="16">
        <v>179</v>
      </c>
      <c r="W61" s="16">
        <v>74</v>
      </c>
      <c r="X61" s="16">
        <v>72</v>
      </c>
      <c r="Y61" s="16">
        <v>71</v>
      </c>
    </row>
    <row r="62" spans="1:25" s="20" customFormat="1" ht="15.75" customHeight="1">
      <c r="A62" s="17" t="s">
        <v>139</v>
      </c>
      <c r="B62" s="18" t="s">
        <v>138</v>
      </c>
      <c r="C62" s="24" t="s">
        <v>140</v>
      </c>
      <c r="D62" s="24" t="s">
        <v>141</v>
      </c>
      <c r="E62" s="24">
        <v>6008</v>
      </c>
      <c r="F62" s="24">
        <v>6279</v>
      </c>
      <c r="G62" s="24">
        <v>6735</v>
      </c>
      <c r="H62" s="24">
        <v>7146</v>
      </c>
      <c r="I62" s="24">
        <v>8028</v>
      </c>
      <c r="J62" s="24">
        <v>8639</v>
      </c>
      <c r="K62" s="24">
        <v>9064</v>
      </c>
      <c r="L62" s="24">
        <v>9800</v>
      </c>
      <c r="M62" s="24">
        <v>10830</v>
      </c>
      <c r="N62" s="24">
        <v>11670</v>
      </c>
      <c r="O62" s="24">
        <v>12766</v>
      </c>
      <c r="P62" s="24">
        <v>14851</v>
      </c>
      <c r="Q62" s="24">
        <v>16933</v>
      </c>
      <c r="R62" s="24">
        <v>18140</v>
      </c>
      <c r="S62" s="24">
        <v>17648</v>
      </c>
      <c r="T62" s="24">
        <v>17861</v>
      </c>
      <c r="U62" s="24">
        <v>16214</v>
      </c>
      <c r="V62" s="24">
        <v>12653</v>
      </c>
      <c r="W62" s="24">
        <v>11810</v>
      </c>
      <c r="X62" s="24">
        <v>11958</v>
      </c>
      <c r="Y62" s="24">
        <v>12113</v>
      </c>
    </row>
    <row r="63" spans="1:25" ht="15.75" customHeight="1">
      <c r="A63" s="12" t="s">
        <v>142</v>
      </c>
      <c r="B63" s="7" t="s">
        <v>143</v>
      </c>
      <c r="C63" s="16" t="s">
        <v>144</v>
      </c>
      <c r="D63" s="16" t="s">
        <v>145</v>
      </c>
      <c r="E63" s="16">
        <v>7385</v>
      </c>
      <c r="F63" s="16">
        <v>7632</v>
      </c>
      <c r="G63" s="16">
        <v>8136</v>
      </c>
      <c r="H63" s="16">
        <v>8642</v>
      </c>
      <c r="I63" s="16">
        <v>9128</v>
      </c>
      <c r="J63" s="16">
        <v>9797</v>
      </c>
      <c r="K63" s="16">
        <v>10688</v>
      </c>
      <c r="L63" s="16">
        <v>11724</v>
      </c>
      <c r="M63" s="16">
        <v>12052</v>
      </c>
      <c r="N63" s="16">
        <v>13639</v>
      </c>
      <c r="O63" s="16">
        <v>14384</v>
      </c>
      <c r="P63" s="16">
        <v>15450</v>
      </c>
      <c r="Q63" s="16">
        <v>16868</v>
      </c>
      <c r="R63" s="16">
        <v>18144</v>
      </c>
      <c r="S63" s="16">
        <v>19265</v>
      </c>
      <c r="T63" s="16">
        <v>18806</v>
      </c>
      <c r="U63" s="16">
        <v>18086</v>
      </c>
      <c r="V63" s="16">
        <v>16744</v>
      </c>
      <c r="W63" s="16">
        <v>16657</v>
      </c>
      <c r="X63" s="16">
        <v>16700</v>
      </c>
      <c r="Y63" s="16">
        <v>17257</v>
      </c>
    </row>
    <row r="64" spans="1:25" ht="15.75" customHeight="1">
      <c r="A64" s="28" t="s">
        <v>145</v>
      </c>
      <c r="B64" s="21" t="s">
        <v>144</v>
      </c>
      <c r="C64" s="16" t="s">
        <v>146</v>
      </c>
      <c r="D64" s="16" t="s">
        <v>147</v>
      </c>
      <c r="E64" s="16">
        <v>8118</v>
      </c>
      <c r="F64" s="16">
        <v>8747</v>
      </c>
      <c r="G64" s="16">
        <v>8796</v>
      </c>
      <c r="H64" s="16">
        <v>9162</v>
      </c>
      <c r="I64" s="16">
        <v>10027</v>
      </c>
      <c r="J64" s="16">
        <v>10145</v>
      </c>
      <c r="K64" s="16">
        <v>10567</v>
      </c>
      <c r="L64" s="16">
        <v>11252</v>
      </c>
      <c r="M64" s="16">
        <v>12330</v>
      </c>
      <c r="N64" s="16">
        <v>13246</v>
      </c>
      <c r="O64" s="16">
        <v>13701</v>
      </c>
      <c r="P64" s="16">
        <v>14961</v>
      </c>
      <c r="Q64" s="16">
        <v>16076</v>
      </c>
      <c r="R64" s="16">
        <v>17549</v>
      </c>
      <c r="S64" s="16">
        <v>18127</v>
      </c>
      <c r="T64" s="16">
        <v>17695</v>
      </c>
      <c r="U64" s="16">
        <v>17184</v>
      </c>
      <c r="V64" s="16">
        <v>15829</v>
      </c>
      <c r="W64" s="16">
        <v>15629</v>
      </c>
      <c r="X64" s="16">
        <v>15841</v>
      </c>
      <c r="Y64" s="16">
        <v>16392</v>
      </c>
    </row>
    <row r="65" spans="1:25" ht="15.75" customHeight="1">
      <c r="A65" s="28" t="s">
        <v>147</v>
      </c>
      <c r="B65" s="21" t="s">
        <v>146</v>
      </c>
      <c r="C65" s="16" t="s">
        <v>148</v>
      </c>
      <c r="D65" s="16" t="s">
        <v>149</v>
      </c>
      <c r="E65" s="16">
        <v>2</v>
      </c>
      <c r="F65" s="16">
        <v>2</v>
      </c>
      <c r="G65" s="16">
        <v>2</v>
      </c>
      <c r="H65" s="16">
        <v>2</v>
      </c>
      <c r="I65" s="16">
        <v>2</v>
      </c>
      <c r="J65" s="16">
        <v>96</v>
      </c>
      <c r="K65" s="16">
        <v>75</v>
      </c>
      <c r="L65" s="16">
        <v>61</v>
      </c>
      <c r="M65" s="16">
        <v>8</v>
      </c>
      <c r="N65" s="16">
        <v>7</v>
      </c>
      <c r="O65" s="16">
        <v>15</v>
      </c>
      <c r="P65" s="16">
        <v>25</v>
      </c>
      <c r="Q65" s="16">
        <v>52</v>
      </c>
      <c r="R65" s="16">
        <v>24</v>
      </c>
      <c r="S65" s="16">
        <v>11</v>
      </c>
      <c r="T65" s="16">
        <v>11</v>
      </c>
      <c r="U65" s="16">
        <v>9</v>
      </c>
      <c r="V65" s="16">
        <v>13</v>
      </c>
      <c r="W65" s="16">
        <v>6</v>
      </c>
      <c r="X65" s="16">
        <v>3</v>
      </c>
      <c r="Y65" s="16">
        <v>3</v>
      </c>
    </row>
    <row r="66" spans="1:25" ht="15.75" customHeight="1">
      <c r="A66" s="28" t="s">
        <v>149</v>
      </c>
      <c r="B66" s="21" t="s">
        <v>148</v>
      </c>
      <c r="C66" s="16" t="s">
        <v>150</v>
      </c>
      <c r="D66" s="16" t="s">
        <v>151</v>
      </c>
      <c r="E66" s="16">
        <v>3055</v>
      </c>
      <c r="F66" s="16">
        <v>3155</v>
      </c>
      <c r="G66" s="16">
        <v>3279</v>
      </c>
      <c r="H66" s="16">
        <v>3426</v>
      </c>
      <c r="I66" s="16">
        <v>3979</v>
      </c>
      <c r="J66" s="16">
        <v>4559</v>
      </c>
      <c r="K66" s="16">
        <v>4781</v>
      </c>
      <c r="L66" s="16">
        <v>5090</v>
      </c>
      <c r="M66" s="16">
        <v>5219</v>
      </c>
      <c r="N66" s="16">
        <v>5684</v>
      </c>
      <c r="O66" s="16">
        <v>5524</v>
      </c>
      <c r="P66" s="16">
        <v>5819</v>
      </c>
      <c r="Q66" s="16">
        <v>6356</v>
      </c>
      <c r="R66" s="16">
        <v>6953</v>
      </c>
      <c r="S66" s="16">
        <v>7369</v>
      </c>
      <c r="T66" s="16">
        <v>7264</v>
      </c>
      <c r="U66" s="16">
        <v>7095</v>
      </c>
      <c r="V66" s="16">
        <v>6557</v>
      </c>
      <c r="W66" s="16">
        <v>6173</v>
      </c>
      <c r="X66" s="16">
        <v>6228</v>
      </c>
      <c r="Y66" s="16">
        <v>6432</v>
      </c>
    </row>
    <row r="67" spans="1:25" ht="15.75" customHeight="1">
      <c r="A67" s="28" t="s">
        <v>151</v>
      </c>
      <c r="B67" s="21" t="s">
        <v>150</v>
      </c>
      <c r="C67" s="16" t="s">
        <v>152</v>
      </c>
      <c r="D67" s="16" t="s">
        <v>153</v>
      </c>
      <c r="E67" s="16">
        <v>388</v>
      </c>
      <c r="F67" s="16">
        <v>387</v>
      </c>
      <c r="G67" s="16">
        <v>390</v>
      </c>
      <c r="H67" s="16">
        <v>454</v>
      </c>
      <c r="I67" s="16">
        <v>257</v>
      </c>
      <c r="J67" s="16">
        <v>418</v>
      </c>
      <c r="K67" s="16">
        <v>445</v>
      </c>
      <c r="L67" s="16">
        <v>475</v>
      </c>
      <c r="M67" s="16">
        <v>505</v>
      </c>
      <c r="N67" s="16">
        <v>523</v>
      </c>
      <c r="O67" s="16">
        <v>559</v>
      </c>
      <c r="P67" s="16">
        <v>649</v>
      </c>
      <c r="Q67" s="16">
        <v>790</v>
      </c>
      <c r="R67" s="16">
        <v>921</v>
      </c>
      <c r="S67" s="16">
        <v>1091</v>
      </c>
      <c r="T67" s="16">
        <v>1026</v>
      </c>
      <c r="U67" s="16">
        <v>998</v>
      </c>
      <c r="V67" s="16">
        <v>830</v>
      </c>
      <c r="W67" s="16">
        <v>832</v>
      </c>
      <c r="X67" s="16">
        <v>831</v>
      </c>
      <c r="Y67" s="16">
        <v>845</v>
      </c>
    </row>
    <row r="68" spans="1:25" ht="15.75" customHeight="1">
      <c r="A68" s="28" t="s">
        <v>153</v>
      </c>
      <c r="B68" s="21" t="s">
        <v>152</v>
      </c>
      <c r="C68" s="16" t="s">
        <v>154</v>
      </c>
      <c r="D68" s="16" t="s">
        <v>155</v>
      </c>
      <c r="E68" s="16">
        <v>276</v>
      </c>
      <c r="F68" s="16">
        <v>294</v>
      </c>
      <c r="G68" s="16">
        <v>311</v>
      </c>
      <c r="H68" s="16">
        <v>342</v>
      </c>
      <c r="I68" s="16">
        <v>362</v>
      </c>
      <c r="J68" s="16">
        <v>445</v>
      </c>
      <c r="K68" s="16">
        <v>473</v>
      </c>
      <c r="L68" s="16">
        <v>577</v>
      </c>
      <c r="M68" s="16">
        <v>645</v>
      </c>
      <c r="N68" s="16">
        <v>662</v>
      </c>
      <c r="O68" s="16">
        <v>763</v>
      </c>
      <c r="P68" s="16">
        <v>832</v>
      </c>
      <c r="Q68" s="16">
        <v>854</v>
      </c>
      <c r="R68" s="16">
        <v>1128</v>
      </c>
      <c r="S68" s="16">
        <v>1383</v>
      </c>
      <c r="T68" s="16">
        <v>1408</v>
      </c>
      <c r="U68" s="16">
        <v>1386</v>
      </c>
      <c r="V68" s="16">
        <v>1372</v>
      </c>
      <c r="W68" s="16">
        <v>1108</v>
      </c>
      <c r="X68" s="16">
        <v>1168</v>
      </c>
      <c r="Y68" s="16">
        <v>1233</v>
      </c>
    </row>
    <row r="69" spans="1:25" ht="15.75" customHeight="1">
      <c r="A69" s="28" t="s">
        <v>155</v>
      </c>
      <c r="B69" s="21" t="s">
        <v>154</v>
      </c>
      <c r="C69" s="16" t="s">
        <v>156</v>
      </c>
      <c r="D69" s="16" t="s">
        <v>157</v>
      </c>
      <c r="E69" s="16">
        <v>61</v>
      </c>
      <c r="F69" s="16">
        <v>70</v>
      </c>
      <c r="G69" s="16">
        <v>71</v>
      </c>
      <c r="H69" s="16">
        <v>77</v>
      </c>
      <c r="I69" s="16">
        <v>129</v>
      </c>
      <c r="J69" s="16">
        <v>110</v>
      </c>
      <c r="K69" s="16">
        <v>115</v>
      </c>
      <c r="L69" s="16">
        <v>133</v>
      </c>
      <c r="M69" s="16">
        <v>237</v>
      </c>
      <c r="N69" s="16">
        <v>227</v>
      </c>
      <c r="O69" s="16">
        <v>274</v>
      </c>
      <c r="P69" s="16">
        <v>374</v>
      </c>
      <c r="Q69" s="16">
        <v>353</v>
      </c>
      <c r="R69" s="16">
        <v>424</v>
      </c>
      <c r="S69" s="16">
        <v>534</v>
      </c>
      <c r="T69" s="16">
        <v>546</v>
      </c>
      <c r="U69" s="16">
        <v>476</v>
      </c>
      <c r="V69" s="16">
        <v>543</v>
      </c>
      <c r="W69" s="16">
        <v>550</v>
      </c>
      <c r="X69" s="16">
        <v>513</v>
      </c>
      <c r="Y69" s="16">
        <v>547</v>
      </c>
    </row>
    <row r="70" spans="1:25" ht="15.75" customHeight="1">
      <c r="A70" s="28" t="s">
        <v>157</v>
      </c>
      <c r="B70" s="21" t="s">
        <v>156</v>
      </c>
      <c r="C70" s="16" t="s">
        <v>158</v>
      </c>
      <c r="D70" s="16" t="s">
        <v>159</v>
      </c>
      <c r="E70" s="16">
        <v>487</v>
      </c>
      <c r="F70" s="16">
        <v>567</v>
      </c>
      <c r="G70" s="16">
        <v>591</v>
      </c>
      <c r="H70" s="16">
        <v>601</v>
      </c>
      <c r="I70" s="16">
        <v>838</v>
      </c>
      <c r="J70" s="16">
        <v>814</v>
      </c>
      <c r="K70" s="16">
        <v>821</v>
      </c>
      <c r="L70" s="16">
        <v>1002</v>
      </c>
      <c r="M70" s="16">
        <v>1310</v>
      </c>
      <c r="N70" s="16">
        <v>1129</v>
      </c>
      <c r="O70" s="16">
        <v>1531</v>
      </c>
      <c r="P70" s="16">
        <v>1728</v>
      </c>
      <c r="Q70" s="16">
        <v>1987</v>
      </c>
      <c r="R70" s="16">
        <v>1901</v>
      </c>
      <c r="S70" s="16">
        <v>1912</v>
      </c>
      <c r="T70" s="16">
        <v>1736</v>
      </c>
      <c r="U70" s="16">
        <v>1903</v>
      </c>
      <c r="V70" s="16">
        <v>1419</v>
      </c>
      <c r="W70" s="16">
        <v>1126</v>
      </c>
      <c r="X70" s="16">
        <v>1236</v>
      </c>
      <c r="Y70" s="16">
        <v>1270</v>
      </c>
    </row>
    <row r="71" spans="1:25" s="20" customFormat="1" ht="15.75" customHeight="1">
      <c r="A71" s="29" t="s">
        <v>159</v>
      </c>
      <c r="B71" s="30" t="s">
        <v>158</v>
      </c>
      <c r="C71" s="24" t="s">
        <v>160</v>
      </c>
      <c r="D71" s="24" t="s">
        <v>161</v>
      </c>
      <c r="E71" s="24">
        <v>19772</v>
      </c>
      <c r="F71" s="24">
        <v>20854</v>
      </c>
      <c r="G71" s="24">
        <v>21576</v>
      </c>
      <c r="H71" s="24">
        <v>22706</v>
      </c>
      <c r="I71" s="24">
        <v>24722</v>
      </c>
      <c r="J71" s="24">
        <v>26384</v>
      </c>
      <c r="K71" s="24">
        <v>27965</v>
      </c>
      <c r="L71" s="24">
        <v>30314</v>
      </c>
      <c r="M71" s="24">
        <v>32306</v>
      </c>
      <c r="N71" s="24">
        <v>35117</v>
      </c>
      <c r="O71" s="24">
        <v>36751</v>
      </c>
      <c r="P71" s="24">
        <v>39838</v>
      </c>
      <c r="Q71" s="24">
        <v>43336</v>
      </c>
      <c r="R71" s="24">
        <v>47044</v>
      </c>
      <c r="S71" s="24">
        <v>49692</v>
      </c>
      <c r="T71" s="24">
        <v>48492</v>
      </c>
      <c r="U71" s="24">
        <v>47137</v>
      </c>
      <c r="V71" s="24">
        <v>43307</v>
      </c>
      <c r="W71" s="24">
        <v>42081</v>
      </c>
      <c r="X71" s="24">
        <v>42520</v>
      </c>
      <c r="Y71" s="24">
        <v>43979</v>
      </c>
    </row>
    <row r="72" spans="1:25" ht="15.75" customHeight="1">
      <c r="A72" s="12" t="s">
        <v>162</v>
      </c>
      <c r="B72" s="7" t="s">
        <v>163</v>
      </c>
      <c r="C72" s="16" t="s">
        <v>164</v>
      </c>
      <c r="D72" s="16" t="s">
        <v>165</v>
      </c>
      <c r="E72" s="16">
        <v>10076</v>
      </c>
      <c r="F72" s="16">
        <v>10787</v>
      </c>
      <c r="G72" s="16">
        <v>11277</v>
      </c>
      <c r="H72" s="16">
        <v>11910</v>
      </c>
      <c r="I72" s="16">
        <v>12781</v>
      </c>
      <c r="J72" s="16">
        <v>13980</v>
      </c>
      <c r="K72" s="16">
        <v>15102</v>
      </c>
      <c r="L72" s="16">
        <v>15595</v>
      </c>
      <c r="M72" s="16">
        <v>16886</v>
      </c>
      <c r="N72" s="16">
        <v>18393</v>
      </c>
      <c r="O72" s="16">
        <v>19791</v>
      </c>
      <c r="P72" s="16">
        <v>21210</v>
      </c>
      <c r="Q72" s="16">
        <v>23244</v>
      </c>
      <c r="R72" s="16">
        <v>24597</v>
      </c>
      <c r="S72" s="16">
        <v>25627</v>
      </c>
      <c r="T72" s="16">
        <v>25979</v>
      </c>
      <c r="U72" s="16">
        <v>25622</v>
      </c>
      <c r="V72" s="16">
        <v>23990</v>
      </c>
      <c r="W72" s="16">
        <v>23961</v>
      </c>
      <c r="X72" s="16">
        <v>24751</v>
      </c>
      <c r="Y72" s="16">
        <v>25502</v>
      </c>
    </row>
    <row r="73" spans="1:25" ht="15.75" customHeight="1">
      <c r="A73" s="31" t="s">
        <v>165</v>
      </c>
      <c r="B73" s="32" t="s">
        <v>164</v>
      </c>
      <c r="C73" s="16" t="s">
        <v>166</v>
      </c>
      <c r="D73" s="16" t="s">
        <v>167</v>
      </c>
      <c r="E73" s="16">
        <v>30433</v>
      </c>
      <c r="F73" s="16">
        <v>32772</v>
      </c>
      <c r="G73" s="16">
        <v>34261</v>
      </c>
      <c r="H73" s="16">
        <v>36002</v>
      </c>
      <c r="I73" s="16">
        <v>38279</v>
      </c>
      <c r="J73" s="16">
        <v>40541</v>
      </c>
      <c r="K73" s="16">
        <v>42578</v>
      </c>
      <c r="L73" s="16">
        <v>46118</v>
      </c>
      <c r="M73" s="16">
        <v>49175</v>
      </c>
      <c r="N73" s="16">
        <v>51800</v>
      </c>
      <c r="O73" s="16">
        <v>55959</v>
      </c>
      <c r="P73" s="16">
        <v>61107</v>
      </c>
      <c r="Q73" s="16">
        <v>65554</v>
      </c>
      <c r="R73" s="16">
        <v>70037</v>
      </c>
      <c r="S73" s="16">
        <v>75330</v>
      </c>
      <c r="T73" s="16">
        <v>79949</v>
      </c>
      <c r="U73" s="16">
        <v>84069</v>
      </c>
      <c r="V73" s="16">
        <v>87773</v>
      </c>
      <c r="W73" s="16">
        <v>92068</v>
      </c>
      <c r="X73" s="16">
        <v>95284</v>
      </c>
      <c r="Y73" s="16">
        <v>98432</v>
      </c>
    </row>
    <row r="74" spans="1:25" ht="15.75" customHeight="1">
      <c r="A74" s="31" t="s">
        <v>167</v>
      </c>
      <c r="B74" s="32" t="s">
        <v>166</v>
      </c>
      <c r="C74" s="16" t="s">
        <v>168</v>
      </c>
      <c r="D74" s="16" t="s">
        <v>169</v>
      </c>
      <c r="E74" s="16">
        <v>9193</v>
      </c>
      <c r="F74" s="16">
        <v>9884</v>
      </c>
      <c r="G74" s="16">
        <v>10298</v>
      </c>
      <c r="H74" s="16">
        <v>10773</v>
      </c>
      <c r="I74" s="16">
        <v>11363</v>
      </c>
      <c r="J74" s="16">
        <v>12398</v>
      </c>
      <c r="K74" s="16">
        <v>13034</v>
      </c>
      <c r="L74" s="16">
        <v>13743</v>
      </c>
      <c r="M74" s="16">
        <v>14464</v>
      </c>
      <c r="N74" s="16">
        <v>16469</v>
      </c>
      <c r="O74" s="16">
        <v>17495</v>
      </c>
      <c r="P74" s="16">
        <v>18393</v>
      </c>
      <c r="Q74" s="16">
        <v>19617</v>
      </c>
      <c r="R74" s="16">
        <v>20594</v>
      </c>
      <c r="S74" s="16">
        <v>21616</v>
      </c>
      <c r="T74" s="16">
        <v>22622</v>
      </c>
      <c r="U74" s="16">
        <v>23348</v>
      </c>
      <c r="V74" s="16">
        <v>23871</v>
      </c>
      <c r="W74" s="16">
        <v>24568</v>
      </c>
      <c r="X74" s="16">
        <v>24979</v>
      </c>
      <c r="Y74" s="16">
        <v>25271</v>
      </c>
    </row>
    <row r="75" spans="1:25" ht="15.75" customHeight="1">
      <c r="A75" s="31" t="s">
        <v>169</v>
      </c>
      <c r="B75" s="32" t="s">
        <v>168</v>
      </c>
      <c r="C75" s="16" t="s">
        <v>170</v>
      </c>
      <c r="D75" s="16" t="s">
        <v>171</v>
      </c>
      <c r="E75" s="16">
        <v>1738</v>
      </c>
      <c r="F75" s="16">
        <v>1918</v>
      </c>
      <c r="G75" s="16">
        <v>2028</v>
      </c>
      <c r="H75" s="16">
        <v>2174</v>
      </c>
      <c r="I75" s="16">
        <v>2251</v>
      </c>
      <c r="J75" s="16">
        <v>2405</v>
      </c>
      <c r="K75" s="16">
        <v>2710</v>
      </c>
      <c r="L75" s="16">
        <v>3421</v>
      </c>
      <c r="M75" s="16">
        <v>4313</v>
      </c>
      <c r="N75" s="16">
        <v>4488</v>
      </c>
      <c r="O75" s="16">
        <v>4805</v>
      </c>
      <c r="P75" s="16">
        <v>5370</v>
      </c>
      <c r="Q75" s="16">
        <v>6339</v>
      </c>
      <c r="R75" s="16">
        <v>8039</v>
      </c>
      <c r="S75" s="16">
        <v>8832</v>
      </c>
      <c r="T75" s="16">
        <v>8220</v>
      </c>
      <c r="U75" s="16">
        <v>6984</v>
      </c>
      <c r="V75" s="16">
        <v>6530</v>
      </c>
      <c r="W75" s="16">
        <v>6293</v>
      </c>
      <c r="X75" s="16">
        <v>6431</v>
      </c>
      <c r="Y75" s="16">
        <v>6986</v>
      </c>
    </row>
    <row r="76" spans="1:25" ht="15.75" customHeight="1">
      <c r="A76" s="31" t="s">
        <v>171</v>
      </c>
      <c r="B76" s="32" t="s">
        <v>170</v>
      </c>
      <c r="C76" s="16" t="s">
        <v>172</v>
      </c>
      <c r="D76" s="16" t="s">
        <v>173</v>
      </c>
      <c r="E76" s="16">
        <v>11069</v>
      </c>
      <c r="F76" s="16">
        <v>10256</v>
      </c>
      <c r="G76" s="16">
        <v>9812</v>
      </c>
      <c r="H76" s="16">
        <v>9171</v>
      </c>
      <c r="I76" s="16">
        <v>8715</v>
      </c>
      <c r="J76" s="16">
        <v>9259</v>
      </c>
      <c r="K76" s="16">
        <v>10181</v>
      </c>
      <c r="L76" s="16">
        <v>11718</v>
      </c>
      <c r="M76" s="16">
        <v>12370</v>
      </c>
      <c r="N76" s="16">
        <v>13468</v>
      </c>
      <c r="O76" s="16">
        <v>14302</v>
      </c>
      <c r="P76" s="16">
        <v>15528</v>
      </c>
      <c r="Q76" s="16">
        <v>16979</v>
      </c>
      <c r="R76" s="16">
        <v>22745</v>
      </c>
      <c r="S76" s="16">
        <v>33044</v>
      </c>
      <c r="T76" s="16">
        <v>34054</v>
      </c>
      <c r="U76" s="16">
        <v>31974</v>
      </c>
      <c r="V76" s="16">
        <v>33534</v>
      </c>
      <c r="W76" s="16">
        <v>31206</v>
      </c>
      <c r="X76" s="16">
        <v>25749</v>
      </c>
      <c r="Y76" s="16">
        <v>21699</v>
      </c>
    </row>
    <row r="77" spans="1:25" ht="15.75" customHeight="1">
      <c r="A77" s="31" t="s">
        <v>173</v>
      </c>
      <c r="B77" s="32" t="s">
        <v>172</v>
      </c>
      <c r="C77" s="16" t="s">
        <v>174</v>
      </c>
      <c r="D77" s="16" t="s">
        <v>175</v>
      </c>
      <c r="E77" s="16">
        <v>574</v>
      </c>
      <c r="F77" s="16">
        <v>364</v>
      </c>
      <c r="G77" s="16">
        <v>577</v>
      </c>
      <c r="H77" s="16">
        <v>546</v>
      </c>
      <c r="I77" s="16">
        <v>405</v>
      </c>
      <c r="J77" s="16">
        <v>268</v>
      </c>
      <c r="K77" s="16">
        <v>219</v>
      </c>
      <c r="L77" s="16">
        <v>225</v>
      </c>
      <c r="M77" s="16">
        <v>392</v>
      </c>
      <c r="N77" s="16">
        <v>515</v>
      </c>
      <c r="O77" s="16">
        <v>572</v>
      </c>
      <c r="P77" s="16">
        <v>779</v>
      </c>
      <c r="Q77" s="16">
        <v>768</v>
      </c>
      <c r="R77" s="16">
        <v>862</v>
      </c>
      <c r="S77" s="16">
        <v>1048</v>
      </c>
      <c r="T77" s="16">
        <v>1166</v>
      </c>
      <c r="U77" s="16">
        <v>1201</v>
      </c>
      <c r="V77" s="16">
        <v>765</v>
      </c>
      <c r="W77" s="16">
        <v>602</v>
      </c>
      <c r="X77" s="16">
        <v>418</v>
      </c>
      <c r="Y77" s="16">
        <v>345</v>
      </c>
    </row>
    <row r="78" spans="1:25" ht="15.75" customHeight="1">
      <c r="A78" s="31" t="s">
        <v>175</v>
      </c>
      <c r="B78" s="32" t="s">
        <v>174</v>
      </c>
      <c r="C78" s="16" t="s">
        <v>176</v>
      </c>
      <c r="D78" s="16" t="s">
        <v>177</v>
      </c>
      <c r="E78" s="16">
        <v>1164</v>
      </c>
      <c r="F78" s="16">
        <v>1236</v>
      </c>
      <c r="G78" s="16">
        <v>1345</v>
      </c>
      <c r="H78" s="16">
        <v>1492</v>
      </c>
      <c r="I78" s="16">
        <v>1669</v>
      </c>
      <c r="J78" s="16">
        <v>1040</v>
      </c>
      <c r="K78" s="16">
        <v>1007</v>
      </c>
      <c r="L78" s="16">
        <v>1935</v>
      </c>
      <c r="M78" s="16">
        <v>2185</v>
      </c>
      <c r="N78" s="16">
        <v>2602</v>
      </c>
      <c r="O78" s="16">
        <v>2726</v>
      </c>
      <c r="P78" s="16">
        <v>2446</v>
      </c>
      <c r="Q78" s="16">
        <v>2538</v>
      </c>
      <c r="R78" s="16">
        <v>2417</v>
      </c>
      <c r="S78" s="16">
        <v>2572</v>
      </c>
      <c r="T78" s="16">
        <v>2683</v>
      </c>
      <c r="U78" s="16">
        <v>2624</v>
      </c>
      <c r="V78" s="16">
        <v>2424</v>
      </c>
      <c r="W78" s="16">
        <v>2698</v>
      </c>
      <c r="X78" s="16">
        <v>2848</v>
      </c>
      <c r="Y78" s="16">
        <v>2948</v>
      </c>
    </row>
    <row r="79" spans="1:25" ht="15.75" customHeight="1">
      <c r="A79" s="31" t="s">
        <v>177</v>
      </c>
      <c r="B79" s="32" t="s">
        <v>176</v>
      </c>
      <c r="C79" s="16" t="s">
        <v>178</v>
      </c>
      <c r="D79" s="16" t="s">
        <v>179</v>
      </c>
      <c r="E79" s="16">
        <v>0</v>
      </c>
      <c r="F79" s="16">
        <v>0</v>
      </c>
      <c r="G79" s="16">
        <v>0</v>
      </c>
      <c r="H79" s="16">
        <v>2</v>
      </c>
      <c r="I79" s="16">
        <v>0</v>
      </c>
      <c r="J79" s="16">
        <v>0</v>
      </c>
      <c r="K79" s="16">
        <v>17</v>
      </c>
      <c r="L79" s="16">
        <v>12</v>
      </c>
      <c r="M79" s="16">
        <v>12</v>
      </c>
      <c r="N79" s="16">
        <v>12</v>
      </c>
      <c r="O79" s="16">
        <v>24</v>
      </c>
      <c r="P79" s="16">
        <v>25</v>
      </c>
      <c r="Q79" s="16">
        <v>54</v>
      </c>
      <c r="R79" s="16">
        <v>38</v>
      </c>
      <c r="S79" s="16">
        <v>44</v>
      </c>
      <c r="T79" s="16">
        <v>56</v>
      </c>
      <c r="U79" s="16">
        <v>61</v>
      </c>
      <c r="V79" s="16">
        <v>51</v>
      </c>
      <c r="W79" s="16">
        <v>24</v>
      </c>
      <c r="X79" s="16">
        <v>21</v>
      </c>
      <c r="Y79" s="16">
        <v>24</v>
      </c>
    </row>
    <row r="80" spans="1:25" ht="15.75" customHeight="1">
      <c r="A80" s="31" t="s">
        <v>179</v>
      </c>
      <c r="B80" s="33" t="s">
        <v>178</v>
      </c>
      <c r="C80" s="16" t="s">
        <v>180</v>
      </c>
      <c r="D80" s="16" t="s">
        <v>181</v>
      </c>
      <c r="E80" s="16">
        <v>1778</v>
      </c>
      <c r="F80" s="16">
        <v>1746</v>
      </c>
      <c r="G80" s="16">
        <v>1813</v>
      </c>
      <c r="H80" s="16">
        <v>1800</v>
      </c>
      <c r="I80" s="16">
        <v>1939</v>
      </c>
      <c r="J80" s="16">
        <v>2627</v>
      </c>
      <c r="K80" s="16">
        <v>2791</v>
      </c>
      <c r="L80" s="16">
        <v>2157</v>
      </c>
      <c r="M80" s="16">
        <v>2577</v>
      </c>
      <c r="N80" s="16">
        <v>2513</v>
      </c>
      <c r="O80" s="16">
        <v>2670</v>
      </c>
      <c r="P80" s="16">
        <v>3025</v>
      </c>
      <c r="Q80" s="16">
        <v>3481</v>
      </c>
      <c r="R80" s="16">
        <v>4364</v>
      </c>
      <c r="S80" s="16">
        <v>4580</v>
      </c>
      <c r="T80" s="16">
        <v>4449</v>
      </c>
      <c r="U80" s="16">
        <v>4221</v>
      </c>
      <c r="V80" s="16">
        <v>3667</v>
      </c>
      <c r="W80" s="16">
        <v>3028</v>
      </c>
      <c r="X80" s="16">
        <v>2995</v>
      </c>
      <c r="Y80" s="16">
        <v>2940</v>
      </c>
    </row>
    <row r="81" spans="1:25" s="20" customFormat="1" ht="15.75" customHeight="1">
      <c r="A81" s="34" t="s">
        <v>181</v>
      </c>
      <c r="B81" s="35" t="s">
        <v>180</v>
      </c>
      <c r="C81" s="36" t="s">
        <v>182</v>
      </c>
      <c r="D81" s="36" t="s">
        <v>183</v>
      </c>
      <c r="E81" s="36">
        <v>66025</v>
      </c>
      <c r="F81" s="36">
        <v>68963</v>
      </c>
      <c r="G81" s="36">
        <v>71411</v>
      </c>
      <c r="H81" s="36">
        <v>73870</v>
      </c>
      <c r="I81" s="36">
        <v>77402</v>
      </c>
      <c r="J81" s="36">
        <v>82518</v>
      </c>
      <c r="K81" s="36">
        <v>87639</v>
      </c>
      <c r="L81" s="36">
        <v>94924</v>
      </c>
      <c r="M81" s="36">
        <v>102374</v>
      </c>
      <c r="N81" s="36">
        <v>110260</v>
      </c>
      <c r="O81" s="36">
        <v>118344</v>
      </c>
      <c r="P81" s="36">
        <v>127883</v>
      </c>
      <c r="Q81" s="36">
        <v>138574</v>
      </c>
      <c r="R81" s="36">
        <v>153693</v>
      </c>
      <c r="S81" s="36">
        <v>172693</v>
      </c>
      <c r="T81" s="36">
        <v>179178</v>
      </c>
      <c r="U81" s="36">
        <v>180104</v>
      </c>
      <c r="V81" s="36">
        <v>182605</v>
      </c>
      <c r="W81" s="36">
        <v>184448</v>
      </c>
      <c r="X81" s="36">
        <v>183476</v>
      </c>
      <c r="Y81" s="36">
        <v>184147</v>
      </c>
    </row>
    <row r="82" spans="1:25" s="20" customFormat="1" ht="15.75" customHeight="1">
      <c r="A82" s="37"/>
      <c r="B82" s="37"/>
      <c r="C82" s="38" t="s">
        <v>184</v>
      </c>
      <c r="D82" s="39"/>
      <c r="E82" s="39">
        <v>203628</v>
      </c>
      <c r="F82" s="39">
        <v>209767</v>
      </c>
      <c r="G82" s="39">
        <v>215539</v>
      </c>
      <c r="H82" s="39">
        <v>227326</v>
      </c>
      <c r="I82" s="39">
        <v>237335</v>
      </c>
      <c r="J82" s="39">
        <v>252608</v>
      </c>
      <c r="K82" s="39">
        <v>269026</v>
      </c>
      <c r="L82" s="39">
        <v>289390</v>
      </c>
      <c r="M82" s="39">
        <v>307526</v>
      </c>
      <c r="N82" s="39">
        <v>333269</v>
      </c>
      <c r="O82" s="39">
        <v>356470</v>
      </c>
      <c r="P82" s="39">
        <v>385793</v>
      </c>
      <c r="Q82" s="39">
        <v>420680</v>
      </c>
      <c r="R82" s="39">
        <v>459294</v>
      </c>
      <c r="S82" s="39">
        <v>493865</v>
      </c>
      <c r="T82" s="39">
        <v>493106</v>
      </c>
      <c r="U82" s="39">
        <v>488618</v>
      </c>
      <c r="V82" s="39">
        <v>500071</v>
      </c>
      <c r="W82" s="39">
        <v>467450</v>
      </c>
      <c r="X82" s="39">
        <v>465610</v>
      </c>
      <c r="Y82" s="39">
        <v>470702</v>
      </c>
    </row>
    <row r="83" spans="1:25" ht="15.75" customHeight="1">
      <c r="A83" s="4"/>
      <c r="B83" s="4"/>
      <c r="C83" s="4"/>
      <c r="D83" s="4"/>
      <c r="F83" s="4"/>
      <c r="G83" s="4"/>
      <c r="H83" s="4"/>
      <c r="I83" s="4"/>
      <c r="J83" s="4"/>
      <c r="L83" s="4"/>
      <c r="M83" s="4"/>
      <c r="N83" s="4"/>
      <c r="O83" s="4"/>
      <c r="Q83" s="5"/>
      <c r="R83" s="4"/>
      <c r="T83" s="4"/>
    </row>
    <row r="84" spans="1:25" ht="15.75" customHeight="1">
      <c r="A84" s="4"/>
      <c r="B84" s="4"/>
      <c r="D84" s="4"/>
      <c r="E84" s="66">
        <f>+E88+E89</f>
        <v>3.335677291400431E-2</v>
      </c>
      <c r="F84" s="66">
        <f t="shared" ref="F84:Y84" si="0">+F88+F89</f>
        <v>3.1262807587009625E-2</v>
      </c>
      <c r="G84" s="66">
        <f t="shared" si="0"/>
        <v>3.0842642298315411E-2</v>
      </c>
      <c r="H84" s="66">
        <f t="shared" si="0"/>
        <v>3.00067503907646E-2</v>
      </c>
      <c r="I84" s="66">
        <f t="shared" si="0"/>
        <v>2.9157889069114748E-2</v>
      </c>
      <c r="J84" s="66">
        <f t="shared" si="0"/>
        <v>2.8097485493230177E-2</v>
      </c>
      <c r="K84" s="66">
        <f t="shared" si="0"/>
        <v>2.9129641701261422E-2</v>
      </c>
      <c r="L84" s="66">
        <f t="shared" si="0"/>
        <v>2.8951484609389181E-2</v>
      </c>
      <c r="M84" s="66">
        <f t="shared" si="0"/>
        <v>2.8381822888663203E-2</v>
      </c>
      <c r="N84" s="66">
        <f t="shared" si="0"/>
        <v>2.8636437510157646E-2</v>
      </c>
      <c r="O84" s="66">
        <f t="shared" si="0"/>
        <v>2.834618930844239E-2</v>
      </c>
      <c r="P84" s="66">
        <f t="shared" si="0"/>
        <v>2.8062231763914546E-2</v>
      </c>
      <c r="Q84" s="66">
        <f t="shared" si="0"/>
        <v>2.8630458537000594E-2</v>
      </c>
      <c r="R84" s="66">
        <f t="shared" si="0"/>
        <v>2.965937321661663E-2</v>
      </c>
      <c r="S84" s="66">
        <f t="shared" si="0"/>
        <v>3.069134058797035E-2</v>
      </c>
      <c r="T84" s="66">
        <f t="shared" si="0"/>
        <v>3.2058093048103226E-2</v>
      </c>
      <c r="U84" s="66">
        <f t="shared" si="0"/>
        <v>3.210629915742802E-2</v>
      </c>
      <c r="V84" s="66">
        <f t="shared" si="0"/>
        <v>2.9692486136197075E-2</v>
      </c>
      <c r="W84" s="66">
        <f t="shared" si="0"/>
        <v>3.0137456441576622E-2</v>
      </c>
      <c r="X84" s="66">
        <f t="shared" si="0"/>
        <v>2.8737012126033606E-2</v>
      </c>
      <c r="Y84" s="66">
        <f t="shared" si="0"/>
        <v>2.9975670275994085E-2</v>
      </c>
    </row>
    <row r="85" spans="1:25" ht="15.75" customHeight="1">
      <c r="A85" s="4"/>
      <c r="B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Q85" s="5"/>
      <c r="R85" s="4"/>
      <c r="T85" s="4"/>
    </row>
    <row r="86" spans="1:25" ht="15.75" customHeight="1">
      <c r="A86" s="4"/>
      <c r="B86" s="4"/>
      <c r="C86" s="40" t="s">
        <v>185</v>
      </c>
      <c r="D86" s="41"/>
      <c r="E86" s="42">
        <f>+E82/calc!B$2</f>
        <v>0.44330850769696323</v>
      </c>
      <c r="F86" s="42">
        <f>+F82/calc!C$2</f>
        <v>0.42985745667961772</v>
      </c>
      <c r="G86" s="42">
        <f>+G82/calc!D$2</f>
        <v>0.41605909865669077</v>
      </c>
      <c r="H86" s="42">
        <f>+H82/calc!E$2</f>
        <v>0.410304633944719</v>
      </c>
      <c r="I86" s="42">
        <f>+I82/calc!F$2</f>
        <v>0.39934142779262211</v>
      </c>
      <c r="J86" s="42">
        <f>+J82/calc!G$2</f>
        <v>0.39088278529980658</v>
      </c>
      <c r="K86" s="42">
        <f>+K82/calc!H$2</f>
        <v>0.38458217540970485</v>
      </c>
      <c r="L86" s="42">
        <f>+L82/calc!I$2</f>
        <v>0.38621998483894043</v>
      </c>
      <c r="M86" s="42">
        <f>+M82/calc!J$2</f>
        <v>0.38274638070772848</v>
      </c>
      <c r="N86" s="42">
        <f>+N82/calc!K$2</f>
        <v>0.38688328573750319</v>
      </c>
      <c r="O86" s="42">
        <f>+O82/calc!L$2</f>
        <v>0.38306793929715893</v>
      </c>
      <c r="P86" s="42">
        <f>+P82/calc!M$2</f>
        <v>0.38274102308194458</v>
      </c>
      <c r="Q86" s="42">
        <f>+Q82/calc!N$2</f>
        <v>0.38922767894730509</v>
      </c>
      <c r="R86" s="42">
        <f>+R82/calc!O$2</f>
        <v>0.41147744101228534</v>
      </c>
      <c r="S86" s="42">
        <f>+S82/calc!P$2</f>
        <v>0.45769178728381127</v>
      </c>
      <c r="T86" s="42">
        <f>+T82/calc!Q$2</f>
        <v>0.45619410223300216</v>
      </c>
      <c r="U86" s="42">
        <f>+U82/calc!R$2</f>
        <v>0.45647614518881963</v>
      </c>
      <c r="V86" s="42">
        <f>+V82/calc!S$2</f>
        <v>0.48094941322884749</v>
      </c>
      <c r="W86" s="42">
        <f>+W82/calc!T$2</f>
        <v>0.4557668720030732</v>
      </c>
      <c r="X86" s="42">
        <f>+X82/calc!U$2</f>
        <v>0.44898628287649767</v>
      </c>
      <c r="Y86" s="42">
        <f>+Y82/calc!V$2</f>
        <v>0.43760220668830341</v>
      </c>
    </row>
    <row r="87" spans="1:25" ht="15.75" customHeight="1">
      <c r="A87" s="4"/>
      <c r="B87" s="4"/>
      <c r="C87" s="43" t="s">
        <v>24</v>
      </c>
      <c r="D87" s="41"/>
      <c r="E87" s="44">
        <f>+E12/calc!B2</f>
        <v>8.1127799415244145E-2</v>
      </c>
      <c r="F87" s="44">
        <f>+F12/calc!C2</f>
        <v>8.2126346333546457E-2</v>
      </c>
      <c r="G87" s="44">
        <f>+G12/calc!D2</f>
        <v>7.774554144492124E-2</v>
      </c>
      <c r="H87" s="44">
        <f>+H12/calc!E2</f>
        <v>7.3868046104807933E-2</v>
      </c>
      <c r="I87" s="44">
        <f>+I12/calc!F2</f>
        <v>6.6437720000807651E-2</v>
      </c>
      <c r="J87" s="44">
        <f>+J12/calc!G2</f>
        <v>6.1847582205029013E-2</v>
      </c>
      <c r="K87" s="44">
        <f>+K12/calc!H2</f>
        <v>6.0710936517194454E-2</v>
      </c>
      <c r="L87" s="44">
        <f>+L12/calc!I2</f>
        <v>5.7742817181110601E-2</v>
      </c>
      <c r="M87" s="44">
        <f>+M12/calc!J2</f>
        <v>5.5516558137682456E-2</v>
      </c>
      <c r="N87" s="44">
        <f>+N12/calc!K2</f>
        <v>5.1207308862111396E-2</v>
      </c>
      <c r="O87" s="44">
        <f>+O12/calc!L2</f>
        <v>5.0794892570758012E-2</v>
      </c>
      <c r="P87" s="44">
        <f>+P12/calc!M2</f>
        <v>5.0194747086730412E-2</v>
      </c>
      <c r="Q87" s="44">
        <f>+Q12/calc!N2</f>
        <v>4.915031083255382E-2</v>
      </c>
      <c r="R87" s="44">
        <f>+R12/calc!O2</f>
        <v>5.1043399656156965E-2</v>
      </c>
      <c r="S87" s="44">
        <f>+S12/calc!P2</f>
        <v>5.6250312779764125E-2</v>
      </c>
      <c r="T87" s="44">
        <f>+T12/calc!Q2</f>
        <v>5.5480891148988534E-2</v>
      </c>
      <c r="U87" s="44">
        <f>+U12/calc!R2</f>
        <v>6.1962999328296652E-2</v>
      </c>
      <c r="V87" s="44">
        <f>+V12/calc!S2</f>
        <v>6.6285616460753372E-2</v>
      </c>
      <c r="W87" s="44">
        <f>+W12/calc!T2</f>
        <v>7.2230444778546732E-2</v>
      </c>
      <c r="X87" s="44">
        <f>+X12/calc!U2</f>
        <v>7.0087992092765367E-2</v>
      </c>
      <c r="Y87" s="44">
        <f>+Y12/calc!V2</f>
        <v>6.501716654007525E-2</v>
      </c>
    </row>
    <row r="88" spans="1:25" ht="15.75" customHeight="1">
      <c r="A88" s="4"/>
      <c r="B88" s="4"/>
      <c r="C88" s="43" t="s">
        <v>38</v>
      </c>
      <c r="D88" s="41"/>
      <c r="E88" s="44">
        <f>+E18/calc!B2</f>
        <v>1.360003657445405E-2</v>
      </c>
      <c r="F88" s="44">
        <f>+F18/calc!C2</f>
        <v>1.2752258233741537E-2</v>
      </c>
      <c r="G88" s="44">
        <f>+G18/calc!D2</f>
        <v>1.2417744267434161E-2</v>
      </c>
      <c r="H88" s="44">
        <f>+H18/calc!E2</f>
        <v>1.1818598589998593E-2</v>
      </c>
      <c r="I88" s="44">
        <f>+I18/calc!F2</f>
        <v>1.1108568505643462E-2</v>
      </c>
      <c r="J88" s="44">
        <f>+J18/calc!G2</f>
        <v>1.1028239845261122E-2</v>
      </c>
      <c r="K88" s="44">
        <f>+K18/calc!H2</f>
        <v>1.0640031564140392E-2</v>
      </c>
      <c r="L88" s="44">
        <f>+L18/calc!I2</f>
        <v>1.08436275504212E-2</v>
      </c>
      <c r="M88" s="44">
        <f>+M18/calc!J2</f>
        <v>1.0356303642192883E-2</v>
      </c>
      <c r="N88" s="44">
        <f>+N18/calc!K2</f>
        <v>1.0698613916556384E-2</v>
      </c>
      <c r="O88" s="44">
        <f>+O18/calc!L2</f>
        <v>1.0702088836256644E-2</v>
      </c>
      <c r="P88" s="44">
        <f>+P18/calc!M2</f>
        <v>1.0158992196227283E-2</v>
      </c>
      <c r="Q88" s="44">
        <f>+Q18/calc!N2</f>
        <v>9.9953090607296218E-3</v>
      </c>
      <c r="R88" s="44">
        <f>+R18/calc!O2</f>
        <v>1.0059066105122078E-2</v>
      </c>
      <c r="S88" s="44">
        <f>+S18/calc!P2</f>
        <v>1.0129430583280972E-2</v>
      </c>
      <c r="T88" s="44">
        <f>+T18/calc!Q2</f>
        <v>1.0423598475498645E-2</v>
      </c>
      <c r="U88" s="44">
        <f>+U18/calc!R2</f>
        <v>1.0405329531685433E-2</v>
      </c>
      <c r="V88" s="44">
        <f>+V18/calc!S2</f>
        <v>9.3088968779273633E-3</v>
      </c>
      <c r="W88" s="44">
        <f>+W18/calc!T2</f>
        <v>9.6155158662836835E-3</v>
      </c>
      <c r="X88" s="44">
        <f>+X18/calc!U2</f>
        <v>8.6487789590414896E-3</v>
      </c>
      <c r="Y88" s="44">
        <f>+Y18/calc!V2</f>
        <v>9.6919133649858366E-3</v>
      </c>
    </row>
    <row r="89" spans="1:25" ht="15.75" customHeight="1">
      <c r="A89" s="4"/>
      <c r="B89" s="4"/>
      <c r="C89" s="45" t="s">
        <v>54</v>
      </c>
      <c r="D89" s="41"/>
      <c r="E89" s="44">
        <f>+E25/calc!B2</f>
        <v>1.9756736339550263E-2</v>
      </c>
      <c r="F89" s="44">
        <f>+F25/calc!C2</f>
        <v>1.8510549353268086E-2</v>
      </c>
      <c r="G89" s="44">
        <f>+G25/calc!D2</f>
        <v>1.8424898030881248E-2</v>
      </c>
      <c r="H89" s="44">
        <f>+H25/calc!E2</f>
        <v>1.8188151800766005E-2</v>
      </c>
      <c r="I89" s="44">
        <f>+I25/calc!F2</f>
        <v>1.8049320563471284E-2</v>
      </c>
      <c r="J89" s="44">
        <f>+J25/calc!G2</f>
        <v>1.7069245647969054E-2</v>
      </c>
      <c r="K89" s="44">
        <f>+K25/calc!H2</f>
        <v>1.848961013712103E-2</v>
      </c>
      <c r="L89" s="44">
        <f>+L25/calc!I2</f>
        <v>1.8107857058967981E-2</v>
      </c>
      <c r="M89" s="44">
        <f>+M25/calc!J2</f>
        <v>1.802551924647032E-2</v>
      </c>
      <c r="N89" s="44">
        <f>+N25/calc!K2</f>
        <v>1.7937823593601264E-2</v>
      </c>
      <c r="O89" s="44">
        <f>+O25/calc!L2</f>
        <v>1.7644100472185745E-2</v>
      </c>
      <c r="P89" s="44">
        <f>+P25/calc!M2</f>
        <v>1.7903239567687263E-2</v>
      </c>
      <c r="Q89" s="44">
        <f>+Q25/calc!N2</f>
        <v>1.8635149476270971E-2</v>
      </c>
      <c r="R89" s="44">
        <f>+R25/calc!O2</f>
        <v>1.9600307111494554E-2</v>
      </c>
      <c r="S89" s="44">
        <f>+S25/calc!P2</f>
        <v>2.056191000468938E-2</v>
      </c>
      <c r="T89" s="44">
        <f>+T25/calc!Q2</f>
        <v>2.1634494572604582E-2</v>
      </c>
      <c r="U89" s="44">
        <f>+U25/calc!R2</f>
        <v>2.1700969625742587E-2</v>
      </c>
      <c r="V89" s="44">
        <f>+V25/calc!S2</f>
        <v>2.0383589258269712E-2</v>
      </c>
      <c r="W89" s="44">
        <f>+W25/calc!T2</f>
        <v>2.0521940575292941E-2</v>
      </c>
      <c r="X89" s="44">
        <f>+X25/calc!U2</f>
        <v>2.0088233166992119E-2</v>
      </c>
      <c r="Y89" s="44">
        <f>+Y25/calc!V2</f>
        <v>2.0283756911008248E-2</v>
      </c>
    </row>
    <row r="90" spans="1:25" ht="15.75" customHeight="1">
      <c r="A90" s="4"/>
      <c r="B90" s="4"/>
      <c r="C90" s="45" t="s">
        <v>76</v>
      </c>
      <c r="D90" s="41"/>
      <c r="E90" s="44">
        <f>+E35/calc!B2</f>
        <v>5.8327546006526801E-2</v>
      </c>
      <c r="F90" s="44">
        <f>+F35/calc!C2</f>
        <v>4.8808177183232514E-2</v>
      </c>
      <c r="G90" s="44">
        <f>+G35/calc!D2</f>
        <v>4.5910715009584033E-2</v>
      </c>
      <c r="H90" s="44">
        <f>+H35/calc!E2</f>
        <v>4.8992675645528679E-2</v>
      </c>
      <c r="I90" s="44">
        <f>+I35/calc!F2</f>
        <v>4.7508396206731772E-2</v>
      </c>
      <c r="J90" s="44">
        <f>+J35/calc!G2</f>
        <v>4.874274661508704E-2</v>
      </c>
      <c r="K90" s="44">
        <f>+K35/calc!H2</f>
        <v>4.7178954952482248E-2</v>
      </c>
      <c r="L90" s="44">
        <f>+L35/calc!I2</f>
        <v>4.8339223369385335E-2</v>
      </c>
      <c r="M90" s="44">
        <f>+M35/calc!J2</f>
        <v>4.5982934066152899E-2</v>
      </c>
      <c r="N90" s="44">
        <f>+N35/calc!K2</f>
        <v>5.3380464813911913E-2</v>
      </c>
      <c r="O90" s="44">
        <f>+O35/calc!L2</f>
        <v>4.9720277766434624E-2</v>
      </c>
      <c r="P90" s="44">
        <f>+P35/calc!M2</f>
        <v>4.9690765833245699E-2</v>
      </c>
      <c r="Q90" s="44">
        <f>+Q35/calc!N2</f>
        <v>5.1771500369631213E-2</v>
      </c>
      <c r="R90" s="44">
        <f>+R35/calc!O2</f>
        <v>5.4069720042966944E-2</v>
      </c>
      <c r="S90" s="44">
        <f>+S35/calc!P2</f>
        <v>5.7075124602190476E-2</v>
      </c>
      <c r="T90" s="44">
        <f>+T35/calc!Q2</f>
        <v>5.823041938802128E-2</v>
      </c>
      <c r="U90" s="44">
        <f>+U35/calc!R2</f>
        <v>5.5112372514160422E-2</v>
      </c>
      <c r="V90" s="44">
        <f>+V35/calc!S2</f>
        <v>7.9731052802671384E-2</v>
      </c>
      <c r="W90" s="44">
        <f>+W35/calc!T2</f>
        <v>4.6322567309586074E-2</v>
      </c>
      <c r="X90" s="44">
        <f>+X35/calc!U2</f>
        <v>4.5717316361707769E-2</v>
      </c>
      <c r="Y90" s="44">
        <f>+Y35/calc!V2</f>
        <v>4.384649496717765E-2</v>
      </c>
    </row>
    <row r="91" spans="1:25" ht="15.75" customHeight="1">
      <c r="A91" s="4"/>
      <c r="B91" s="4"/>
      <c r="C91" s="45" t="s">
        <v>92</v>
      </c>
      <c r="D91" s="41"/>
      <c r="E91" s="44">
        <f>+E42/calc!B2</f>
        <v>7.8264977565491133E-3</v>
      </c>
      <c r="F91" s="44">
        <f>+F42/calc!C2</f>
        <v>7.887424384006296E-3</v>
      </c>
      <c r="G91" s="44">
        <f>+G42/calc!D2</f>
        <v>8.0745257687979324E-3</v>
      </c>
      <c r="H91" s="44">
        <f>+H42/calc!E2</f>
        <v>8.3080344089437267E-3</v>
      </c>
      <c r="I91" s="44">
        <f>+I42/calc!F2</f>
        <v>8.8589235356275105E-3</v>
      </c>
      <c r="J91" s="44">
        <f>+J42/calc!G2</f>
        <v>7.2557059961315283E-3</v>
      </c>
      <c r="K91" s="44">
        <f>+K42/calc!H2</f>
        <v>8.7344609508125479E-3</v>
      </c>
      <c r="L91" s="44">
        <f>+L42/calc!I2</f>
        <v>9.4636508258506748E-3</v>
      </c>
      <c r="M91" s="44">
        <f>+M42/calc!J2</f>
        <v>9.6618177111336793E-3</v>
      </c>
      <c r="N91" s="44">
        <f>+N42/calc!K2</f>
        <v>9.0188293747533142E-3</v>
      </c>
      <c r="O91" s="44">
        <f>+O42/calc!L2</f>
        <v>8.9988243714040697E-3</v>
      </c>
      <c r="P91" s="44">
        <f>+P42/calc!M2</f>
        <v>9.7552119399905157E-3</v>
      </c>
      <c r="Q91" s="44">
        <f>+Q42/calc!N2</f>
        <v>9.9592249124959408E-3</v>
      </c>
      <c r="R91" s="44">
        <f>+R42/calc!O2</f>
        <v>9.7508795411603757E-3</v>
      </c>
      <c r="S91" s="44">
        <f>+S42/calc!P2</f>
        <v>1.0674362438996362E-2</v>
      </c>
      <c r="T91" s="44">
        <f>+T42/calc!Q2</f>
        <v>1.0507786587797427E-2</v>
      </c>
      <c r="U91" s="44">
        <f>+U42/calc!R2</f>
        <v>9.5047425619830851E-3</v>
      </c>
      <c r="V91" s="44">
        <f>+V42/calc!S2</f>
        <v>8.9463125073334371E-3</v>
      </c>
      <c r="W91" s="44">
        <f>+W42/calc!T2</f>
        <v>8.4055325778981584E-3</v>
      </c>
      <c r="X91" s="44">
        <f>+X42/calc!U2</f>
        <v>8.7712446662327331E-3</v>
      </c>
      <c r="Y91" s="44">
        <f>+Y42/calc!V2</f>
        <v>8.6395156739389328E-3</v>
      </c>
    </row>
    <row r="92" spans="1:25" ht="15.75" customHeight="1">
      <c r="A92" s="4"/>
      <c r="B92" s="4"/>
      <c r="C92" s="45" t="s">
        <v>108</v>
      </c>
      <c r="D92" s="41"/>
      <c r="E92" s="44">
        <f>+E49/calc!B2</f>
        <v>1.0334460319982933E-2</v>
      </c>
      <c r="F92" s="44">
        <f>+F49/calc!C2</f>
        <v>9.7706519779012773E-3</v>
      </c>
      <c r="G92" s="44">
        <f>+G49/calc!D2</f>
        <v>9.8465589162415133E-3</v>
      </c>
      <c r="H92" s="44">
        <f>+H49/calc!E2</f>
        <v>1.0757307207756812E-2</v>
      </c>
      <c r="I92" s="44">
        <f>+I49/calc!F2</f>
        <v>1.0751855915035099E-2</v>
      </c>
      <c r="J92" s="44">
        <f>+J49/calc!G2</f>
        <v>1.1498646034816248E-2</v>
      </c>
      <c r="K92" s="44">
        <f>+K49/calc!H2</f>
        <v>1.0063928820576161E-2</v>
      </c>
      <c r="L92" s="44">
        <f>+L49/calc!I2</f>
        <v>1.0339148631767759E-2</v>
      </c>
      <c r="M92" s="44">
        <f>+M49/calc!J2</f>
        <v>1.0474540494254933E-2</v>
      </c>
      <c r="N92" s="44">
        <f>+N49/calc!K2</f>
        <v>7.9067121729237775E-3</v>
      </c>
      <c r="O92" s="44">
        <f>+O49/calc!L2</f>
        <v>8.4797854209158734E-3</v>
      </c>
      <c r="P92" s="44">
        <f>+P49/calc!M2</f>
        <v>7.6817457593152203E-3</v>
      </c>
      <c r="Q92" s="44">
        <f>+Q49/calc!N2</f>
        <v>9.0802520709062761E-3</v>
      </c>
      <c r="R92" s="44">
        <f>+R49/calc!O2</f>
        <v>1.057778709504599E-2</v>
      </c>
      <c r="S92" s="44">
        <f>+S49/calc!P2</f>
        <v>1.2952325876663756E-2</v>
      </c>
      <c r="T92" s="44">
        <f>+T49/calc!Q2</f>
        <v>7.0061162026228141E-3</v>
      </c>
      <c r="U92" s="44">
        <f>+U49/calc!R2</f>
        <v>5.6641688768727582E-3</v>
      </c>
      <c r="V92" s="44">
        <f>+V49/calc!S2</f>
        <v>4.6395411239923134E-3</v>
      </c>
      <c r="W92" s="44">
        <f>+W49/calc!T2</f>
        <v>4.5640062634429044E-3</v>
      </c>
      <c r="X92" s="44">
        <f>+X49/calc!U2</f>
        <v>4.9892721969094283E-3</v>
      </c>
      <c r="Y92" s="44">
        <f>+Y49/calc!V2</f>
        <v>4.831546643437064E-3</v>
      </c>
    </row>
    <row r="93" spans="1:25" ht="15.75" customHeight="1">
      <c r="C93" s="45" t="s">
        <v>124</v>
      </c>
      <c r="D93" s="46"/>
      <c r="E93" s="44">
        <f>+E55/calc!B2</f>
        <v>5.2471279256841925E-2</v>
      </c>
      <c r="F93" s="44">
        <f>+F55/calc!C2</f>
        <v>5.3080788209642779E-2</v>
      </c>
      <c r="G93" s="44">
        <f>+G55/calc!D2</f>
        <v>5.1143810720607509E-2</v>
      </c>
      <c r="H93" s="44">
        <f>+H55/calc!E2</f>
        <v>5.1162186260247419E-2</v>
      </c>
      <c r="I93" s="44">
        <f>+I55/calc!F2</f>
        <v>5.1284165326190109E-2</v>
      </c>
      <c r="J93" s="44">
        <f>+J55/calc!G2</f>
        <v>5.1558994197292068E-2</v>
      </c>
      <c r="K93" s="44">
        <f>+K55/calc!H2</f>
        <v>5.054694022255006E-2</v>
      </c>
      <c r="L93" s="44">
        <f>+L55/calc!I2</f>
        <v>5.1161903033279596E-2</v>
      </c>
      <c r="M93" s="44">
        <f>+M55/calc!J2</f>
        <v>5.1627188004062366E-2</v>
      </c>
      <c r="N93" s="44">
        <f>+N55/calc!K2</f>
        <v>5.4421768707482991E-2</v>
      </c>
      <c r="O93" s="44">
        <f>+O55/calc!L2</f>
        <v>5.6342054190675353E-2</v>
      </c>
      <c r="P93" s="44">
        <f>+P55/calc!M2</f>
        <v>5.6228632881403687E-2</v>
      </c>
      <c r="Q93" s="44">
        <f>+Q55/calc!N2</f>
        <v>5.6659514603439834E-2</v>
      </c>
      <c r="R93" s="44">
        <f>+R55/calc!O2</f>
        <v>6.0286308901485119E-2</v>
      </c>
      <c r="S93" s="44">
        <f>+S55/calc!P2</f>
        <v>6.7596572489838136E-2</v>
      </c>
      <c r="T93" s="44">
        <f>+T55/calc!Q2</f>
        <v>6.5759242002169496E-2</v>
      </c>
      <c r="U93" s="44">
        <f>+U55/calc!R2</f>
        <v>6.4685313052064944E-2</v>
      </c>
      <c r="V93" s="44">
        <f>+V55/calc!S2</f>
        <v>6.2211591543416836E-2</v>
      </c>
      <c r="W93" s="44">
        <f>+W55/calc!T2</f>
        <v>6.1724747814522529E-2</v>
      </c>
      <c r="X93" s="44">
        <f>+X55/calc!U2</f>
        <v>6.1225139220365953E-2</v>
      </c>
      <c r="Y93" s="44">
        <f>+Y55/calc!V2</f>
        <v>6.1946433701269663E-2</v>
      </c>
    </row>
    <row r="94" spans="1:25" ht="15.75" customHeight="1">
      <c r="C94" s="45" t="s">
        <v>140</v>
      </c>
      <c r="D94" s="46"/>
      <c r="E94" s="44">
        <f>+E62/calc!B2</f>
        <v>1.3079721424574985E-2</v>
      </c>
      <c r="F94" s="44">
        <f>+F62/calc!C2</f>
        <v>1.2867014213347759E-2</v>
      </c>
      <c r="G94" s="44">
        <f>+G62/calc!D2</f>
        <v>1.300070070591778E-2</v>
      </c>
      <c r="H94" s="44">
        <f>+H62/calc!E2</f>
        <v>1.2897939145407749E-2</v>
      </c>
      <c r="I94" s="44">
        <f>+I62/calc!F2</f>
        <v>1.3507965459452547E-2</v>
      </c>
      <c r="J94" s="44">
        <f>+J62/calc!G2</f>
        <v>1.33678916827853E-2</v>
      </c>
      <c r="K94" s="44">
        <f>+K62/calc!H2</f>
        <v>1.2957308356491806E-2</v>
      </c>
      <c r="L94" s="44">
        <f>+L62/calc!I2</f>
        <v>1.3079083076200339E-2</v>
      </c>
      <c r="M94" s="44">
        <f>+M62/calc!J2</f>
        <v>1.3479001135073779E-2</v>
      </c>
      <c r="N94" s="44">
        <f>+N62/calc!K2</f>
        <v>1.3547398481576932E-2</v>
      </c>
      <c r="O94" s="44">
        <f>+O62/calc!L2</f>
        <v>1.37185325919924E-2</v>
      </c>
      <c r="P94" s="44">
        <f>+P62/calc!M2</f>
        <v>1.4733514951774549E-2</v>
      </c>
      <c r="Q94" s="44">
        <f>+Q62/calc!N2</f>
        <v>1.5666996975408191E-2</v>
      </c>
      <c r="R94" s="44">
        <f>+R62/calc!O2</f>
        <v>1.6251465901933961E-2</v>
      </c>
      <c r="S94" s="44">
        <f>+S62/calc!P2</f>
        <v>1.6355369710314968E-2</v>
      </c>
      <c r="T94" s="44">
        <f>+T62/calc!Q2</f>
        <v>1.6523998612841158E-2</v>
      </c>
      <c r="U94" s="44">
        <f>+U62/calc!R2</f>
        <v>1.5147424405346348E-2</v>
      </c>
      <c r="V94" s="44">
        <f>+V62/calc!S2</f>
        <v>1.2169177827917651E-2</v>
      </c>
      <c r="W94" s="44">
        <f>+W62/calc!T2</f>
        <v>1.1514828876577805E-2</v>
      </c>
      <c r="X94" s="44">
        <f>+X62/calc!U2</f>
        <v>1.1531062414117306E-2</v>
      </c>
      <c r="Y94" s="44">
        <f>+Y62/calc!V2</f>
        <v>1.1261213102165317E-2</v>
      </c>
    </row>
    <row r="95" spans="1:25" ht="15.75" customHeight="1">
      <c r="C95" s="45" t="s">
        <v>160</v>
      </c>
      <c r="D95" s="46"/>
      <c r="E95" s="44">
        <f>+E71/calc!B2</f>
        <v>4.3044649135601964E-2</v>
      </c>
      <c r="F95" s="44">
        <f>+F71/calc!C2</f>
        <v>4.2734307119788852E-2</v>
      </c>
      <c r="G95" s="44">
        <f>+G71/calc!D2</f>
        <v>4.1648569922922346E-2</v>
      </c>
      <c r="H95" s="44">
        <f>+H71/calc!E2</f>
        <v>4.0982452593846676E-2</v>
      </c>
      <c r="I95" s="44">
        <f>+I71/calc!F2</f>
        <v>4.1597399363301681E-2</v>
      </c>
      <c r="J95" s="44">
        <f>+J71/calc!G2</f>
        <v>4.0826305609284332E-2</v>
      </c>
      <c r="K95" s="44">
        <f>+K71/calc!H2</f>
        <v>3.9976955890257432E-2</v>
      </c>
      <c r="L95" s="44">
        <f>+L71/calc!I2</f>
        <v>4.0457073915503787E-2</v>
      </c>
      <c r="M95" s="44">
        <f>+M71/calc!J2</f>
        <v>4.020799729175379E-2</v>
      </c>
      <c r="N95" s="44">
        <f>+N71/calc!K2</f>
        <v>4.0766408952659559E-2</v>
      </c>
      <c r="O95" s="44">
        <f>+O71/calc!L2</f>
        <v>3.9493168673688919E-2</v>
      </c>
      <c r="P95" s="44">
        <f>+P71/calc!M2</f>
        <v>3.9522844835283448E-2</v>
      </c>
      <c r="Q95" s="44">
        <f>+Q71/calc!N2</f>
        <v>4.0095965329610191E-2</v>
      </c>
      <c r="R95" s="44">
        <f>+R71/calc!O2</f>
        <v>4.214630440411142E-2</v>
      </c>
      <c r="S95" s="44">
        <f>+S71/calc!P2</f>
        <v>4.6052302337090401E-2</v>
      </c>
      <c r="T95" s="44">
        <f>+T71/calc!Q2</f>
        <v>4.4862087270247653E-2</v>
      </c>
      <c r="U95" s="44">
        <f>+U71/calc!R2</f>
        <v>4.4036273849439422E-2</v>
      </c>
      <c r="V95" s="44">
        <f>+V71/calc!S2</f>
        <v>4.1651038030003133E-2</v>
      </c>
      <c r="W95" s="44">
        <f>+W71/calc!T2</f>
        <v>4.1029256050403945E-2</v>
      </c>
      <c r="X95" s="44">
        <f>+X71/calc!U2</f>
        <v>4.1001904486391356E-2</v>
      </c>
      <c r="Y95" s="44">
        <f>+Y71/calc!V2</f>
        <v>4.0886394041123465E-2</v>
      </c>
    </row>
    <row r="96" spans="1:25" ht="15.75" customHeight="1">
      <c r="C96" s="47" t="s">
        <v>182</v>
      </c>
      <c r="D96" s="46"/>
      <c r="E96" s="44">
        <f>+E81/calc!B2</f>
        <v>0.14373978146763705</v>
      </c>
      <c r="F96" s="44">
        <f>+F81/calc!C2</f>
        <v>0.14131993967114215</v>
      </c>
      <c r="G96" s="44">
        <f>+G81/calc!D2</f>
        <v>0.13784603386938302</v>
      </c>
      <c r="H96" s="44">
        <f>+H81/calc!E2</f>
        <v>0.1333292421874154</v>
      </c>
      <c r="I96" s="44">
        <f>+I81/calc!F2</f>
        <v>0.130237112916361</v>
      </c>
      <c r="J96" s="44">
        <f>+J81/calc!G2</f>
        <v>0.12768742746615086</v>
      </c>
      <c r="K96" s="44">
        <f>+K81/calc!H2</f>
        <v>0.12528304799807871</v>
      </c>
      <c r="L96" s="44">
        <f>+L81/calc!I2</f>
        <v>0.12668560019645317</v>
      </c>
      <c r="M96" s="44">
        <f>+M81/calc!J2</f>
        <v>0.12741452097895134</v>
      </c>
      <c r="N96" s="44">
        <f>+N81/calc!K2</f>
        <v>0.12799795686192567</v>
      </c>
      <c r="O96" s="44">
        <f>+O81/calc!L2</f>
        <v>0.12717421440284729</v>
      </c>
      <c r="P96" s="44">
        <f>+P81/calc!M2</f>
        <v>0.1268713280302865</v>
      </c>
      <c r="Q96" s="44">
        <f>+Q81/calc!N2</f>
        <v>0.12821345531625905</v>
      </c>
      <c r="R96" s="44">
        <f>+R81/calc!O2</f>
        <v>0.13769220225280795</v>
      </c>
      <c r="S96" s="44">
        <f>+S81/calc!P2</f>
        <v>0.1600440764609827</v>
      </c>
      <c r="T96" s="44">
        <f>+T81/calc!Q2</f>
        <v>0.16576546797221056</v>
      </c>
      <c r="U96" s="44">
        <f>+U81/calc!R2</f>
        <v>0.16825655144322799</v>
      </c>
      <c r="V96" s="44">
        <f>+V81/calc!S2</f>
        <v>0.17562259679656228</v>
      </c>
      <c r="W96" s="44">
        <f>+W81/calc!T2</f>
        <v>0.17983803189051845</v>
      </c>
      <c r="X96" s="44">
        <f>+X81/calc!U2</f>
        <v>0.17692533931197416</v>
      </c>
      <c r="Y96" s="44">
        <f>+Y81/calc!V2</f>
        <v>0.17119777174312201</v>
      </c>
    </row>
    <row r="98" spans="3:25" ht="15">
      <c r="C98" s="48" t="s">
        <v>186</v>
      </c>
      <c r="E98" s="49">
        <f>+E55+E62+E71+E81</f>
        <v>115907</v>
      </c>
      <c r="F98" s="49">
        <f t="shared" ref="F98:Y98" si="1">+F55+F62+F71+F81</f>
        <v>121999</v>
      </c>
      <c r="G98" s="49">
        <f t="shared" si="1"/>
        <v>126217</v>
      </c>
      <c r="H98" s="49">
        <f t="shared" si="1"/>
        <v>132068</v>
      </c>
      <c r="I98" s="49">
        <f t="shared" si="1"/>
        <v>140631</v>
      </c>
      <c r="J98" s="49">
        <f t="shared" si="1"/>
        <v>150861</v>
      </c>
      <c r="K98" s="49">
        <f t="shared" si="1"/>
        <v>160027</v>
      </c>
      <c r="L98" s="49">
        <f t="shared" si="1"/>
        <v>173373</v>
      </c>
      <c r="M98" s="49">
        <f t="shared" si="1"/>
        <v>186991</v>
      </c>
      <c r="N98" s="49">
        <f t="shared" si="1"/>
        <v>203927</v>
      </c>
      <c r="O98" s="49">
        <f t="shared" si="1"/>
        <v>220291</v>
      </c>
      <c r="P98" s="49">
        <f t="shared" si="1"/>
        <v>239249</v>
      </c>
      <c r="Q98" s="49">
        <f t="shared" si="1"/>
        <v>260081</v>
      </c>
      <c r="R98" s="49">
        <f t="shared" si="1"/>
        <v>286169</v>
      </c>
      <c r="S98" s="49">
        <f t="shared" si="1"/>
        <v>312972</v>
      </c>
      <c r="T98" s="49">
        <f t="shared" si="1"/>
        <v>316611</v>
      </c>
      <c r="U98" s="49">
        <f t="shared" si="1"/>
        <v>312695</v>
      </c>
      <c r="V98" s="49">
        <f t="shared" si="1"/>
        <v>303250</v>
      </c>
      <c r="W98" s="49">
        <f t="shared" si="1"/>
        <v>301646</v>
      </c>
      <c r="X98" s="49">
        <f t="shared" si="1"/>
        <v>301446</v>
      </c>
      <c r="Y98" s="49">
        <f t="shared" si="1"/>
        <v>306871</v>
      </c>
    </row>
    <row r="99" spans="3:25" ht="15">
      <c r="C99" s="48" t="s">
        <v>187</v>
      </c>
      <c r="E99" s="42">
        <f>+E98/calc!B2</f>
        <v>0.25233543128465591</v>
      </c>
      <c r="F99" s="42">
        <f>+F98/calc!C2</f>
        <v>0.25000204921392155</v>
      </c>
      <c r="G99" s="42">
        <f>+G98/calc!D2</f>
        <v>0.24363911521883064</v>
      </c>
      <c r="H99" s="42">
        <f>+H98/calc!E2</f>
        <v>0.23837182018691724</v>
      </c>
      <c r="I99" s="42">
        <f>+I98/calc!F2</f>
        <v>0.23662664306530531</v>
      </c>
      <c r="J99" s="42">
        <f>+J98/calc!G2</f>
        <v>0.23344061895551257</v>
      </c>
      <c r="K99" s="42">
        <f>+K98/calc!H2</f>
        <v>0.228764252467378</v>
      </c>
      <c r="L99" s="42">
        <f>+L98/calc!I2</f>
        <v>0.23138366022143689</v>
      </c>
      <c r="M99" s="42">
        <f>+M98/calc!J2</f>
        <v>0.23272870740984128</v>
      </c>
      <c r="N99" s="42">
        <f>+N98/calc!K2</f>
        <v>0.23673353300364514</v>
      </c>
      <c r="O99" s="42">
        <f>+O98/calc!L2</f>
        <v>0.23672796985920397</v>
      </c>
      <c r="P99" s="42">
        <f>+P98/calc!M2</f>
        <v>0.23735632069874818</v>
      </c>
      <c r="Q99" s="42">
        <f>+Q98/calc!N2</f>
        <v>0.24063593222471727</v>
      </c>
      <c r="R99" s="42">
        <f>+R98/calc!O2</f>
        <v>0.25637628146033847</v>
      </c>
      <c r="S99" s="42">
        <f>+S98/calc!P2</f>
        <v>0.29004832099822619</v>
      </c>
      <c r="T99" s="42">
        <f>+T98/calc!Q2</f>
        <v>0.29291079585746888</v>
      </c>
      <c r="U99" s="42">
        <f>+U98/calc!R2</f>
        <v>0.29212556275007873</v>
      </c>
      <c r="V99" s="42">
        <f>+V98/calc!S2</f>
        <v>0.2916544041978999</v>
      </c>
      <c r="W99" s="42">
        <f>+W98/calc!T2</f>
        <v>0.29410686463202274</v>
      </c>
      <c r="X99" s="42">
        <f>+X98/calc!U2</f>
        <v>0.2906834454328488</v>
      </c>
      <c r="Y99" s="42">
        <f>+Y98/calc!V2</f>
        <v>0.28529181258768044</v>
      </c>
    </row>
    <row r="127" spans="3:25" ht="15.75" customHeight="1">
      <c r="C127" t="s">
        <v>188</v>
      </c>
      <c r="D127" s="49"/>
      <c r="E127" s="49">
        <f>+E79+E69+E60+E53+E47+E40+E33+E23+E16+E8</f>
        <v>2579</v>
      </c>
      <c r="F127" s="49">
        <f t="shared" ref="F127:V127" si="2">+F79+F69+F60+F53+F47+F40+F33+F23+F16+F8</f>
        <v>2386</v>
      </c>
      <c r="G127" s="49">
        <f t="shared" si="2"/>
        <v>2578</v>
      </c>
      <c r="H127" s="49">
        <f t="shared" si="2"/>
        <v>2731</v>
      </c>
      <c r="I127" s="49">
        <f t="shared" si="2"/>
        <v>3038</v>
      </c>
      <c r="J127" s="49">
        <f t="shared" si="2"/>
        <v>3247</v>
      </c>
      <c r="K127" s="49">
        <f t="shared" si="2"/>
        <v>3736</v>
      </c>
      <c r="L127" s="49">
        <f t="shared" si="2"/>
        <v>4319</v>
      </c>
      <c r="M127" s="49">
        <f t="shared" si="2"/>
        <v>5083</v>
      </c>
      <c r="N127" s="49">
        <f t="shared" si="2"/>
        <v>5424</v>
      </c>
      <c r="O127" s="49">
        <f t="shared" si="2"/>
        <v>6083</v>
      </c>
      <c r="P127" s="49">
        <f t="shared" si="2"/>
        <v>7187</v>
      </c>
      <c r="Q127" s="49">
        <f t="shared" si="2"/>
        <v>7937</v>
      </c>
      <c r="R127" s="49">
        <f t="shared" si="2"/>
        <v>9056</v>
      </c>
      <c r="S127" s="49">
        <f t="shared" si="2"/>
        <v>9544</v>
      </c>
      <c r="T127" s="49">
        <f t="shared" si="2"/>
        <v>9494</v>
      </c>
      <c r="U127" s="49">
        <f t="shared" si="2"/>
        <v>8999</v>
      </c>
      <c r="V127" s="49">
        <f t="shared" si="2"/>
        <v>8535</v>
      </c>
      <c r="W127" s="49" t="e">
        <f>+#REF!+#REF!+#REF!+#REF!+#REF!+#REF!+#REF!+#REF!+#REF!+#REF!</f>
        <v>#REF!</v>
      </c>
      <c r="X127" s="49" t="e">
        <f>+#REF!+#REF!+#REF!+#REF!+#REF!+#REF!+#REF!+#REF!+#REF!+#REF!</f>
        <v>#REF!</v>
      </c>
      <c r="Y127" s="19" t="e">
        <f>+X127-S127</f>
        <v>#REF!</v>
      </c>
    </row>
    <row r="128" spans="3:25" ht="15.75" customHeight="1">
      <c r="E128" s="53">
        <f>+E127/[1]AAPP!$C136</f>
        <v>5.6146141068540096E-3</v>
      </c>
      <c r="F128" s="53">
        <f>+F127/[1]AAPP!$C136</f>
        <v>5.1944432954453921E-3</v>
      </c>
      <c r="G128" s="53">
        <f>+G127/[1]AAPP!$C136</f>
        <v>5.6124370560176953E-3</v>
      </c>
      <c r="H128" s="53">
        <f>+H127/[1]AAPP!$C136</f>
        <v>5.9455258339737495E-3</v>
      </c>
      <c r="I128" s="53">
        <f>+I127/[1]AAPP!$C136</f>
        <v>6.6138804407221714E-3</v>
      </c>
      <c r="J128" s="53">
        <f>+J127/[1]AAPP!$C136</f>
        <v>7.068884065511814E-3</v>
      </c>
      <c r="K128" s="53">
        <f>+K127/[1]AAPP!$C136</f>
        <v>8.1334619244693984E-3</v>
      </c>
      <c r="L128" s="53">
        <f>+L127/[1]AAPP!$C136</f>
        <v>9.4026825620405069E-3</v>
      </c>
      <c r="M128" s="53">
        <f>+M127/[1]AAPP!$C136</f>
        <v>1.1065949400984463E-2</v>
      </c>
      <c r="N128" s="53">
        <f>+N127/[1]AAPP!$C136</f>
        <v>1.1808323736167563E-2</v>
      </c>
      <c r="O128" s="53">
        <f>+O127/[1]AAPP!$C136</f>
        <v>1.3243000237298541E-2</v>
      </c>
      <c r="P128" s="53">
        <f>+P127/[1]AAPP!$C136</f>
        <v>1.5646464360589283E-2</v>
      </c>
      <c r="Q128" s="53">
        <f>+Q127/[1]AAPP!$C136</f>
        <v>1.7279252487824845E-2</v>
      </c>
      <c r="R128" s="53">
        <f>+R127/[1]AAPP!$C136</f>
        <v>1.9715372373660299E-2</v>
      </c>
      <c r="S128" s="53">
        <f>+S127/[1]AAPP!$C136</f>
        <v>2.0777773181781568E-2</v>
      </c>
      <c r="T128" s="53">
        <f>+T127/[1]AAPP!$C136</f>
        <v>2.0668920639965865E-2</v>
      </c>
      <c r="U128" s="53">
        <f>+U127/[1]AAPP!$C136</f>
        <v>1.9591280475990396E-2</v>
      </c>
      <c r="V128" s="53">
        <f>+V127/[1]AAPP!$C136</f>
        <v>1.8581128887940661E-2</v>
      </c>
      <c r="W128" s="53" t="e">
        <f>+W127/[1]AAPP!$C136</f>
        <v>#REF!</v>
      </c>
      <c r="X128" s="53" t="e">
        <f>+X127/[1]AAPP!$C136</f>
        <v>#REF!</v>
      </c>
    </row>
  </sheetData>
  <hyperlinks>
    <hyperlink ref="A1" location="Indice!A1" display="ÍNDICE"/>
    <hyperlink ref="C3" r:id="rId1"/>
    <hyperlink ref="C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7"/>
  <sheetViews>
    <sheetView topLeftCell="C1" workbookViewId="0">
      <pane xSplit="2" ySplit="1" topLeftCell="E79" activePane="bottomRight" state="frozen"/>
      <selection activeCell="C1" sqref="C1"/>
      <selection pane="topRight" activeCell="E1" sqref="E1"/>
      <selection pane="bottomLeft" activeCell="C2" sqref="C2"/>
      <selection pane="bottomRight" activeCell="E95" sqref="E95"/>
    </sheetView>
  </sheetViews>
  <sheetFormatPr baseColWidth="10" defaultRowHeight="15.75" customHeight="1"/>
  <cols>
    <col min="1" max="1" width="11.42578125" hidden="1" customWidth="1"/>
    <col min="2" max="2" width="47.7109375" hidden="1" customWidth="1"/>
    <col min="3" max="3" width="39.140625" customWidth="1"/>
    <col min="4" max="5" width="10.85546875" customWidth="1"/>
  </cols>
  <sheetData>
    <row r="1" spans="1:25" ht="15.75" customHeight="1">
      <c r="A1" s="1" t="s">
        <v>0</v>
      </c>
      <c r="C1" s="2" t="s">
        <v>1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3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 t="s">
        <v>191</v>
      </c>
    </row>
    <row r="2" spans="1:25" ht="15.75" customHeight="1">
      <c r="A2" s="4"/>
      <c r="B2" s="4"/>
      <c r="C2" s="4" t="s">
        <v>3</v>
      </c>
      <c r="D2" s="4"/>
      <c r="E2" s="4"/>
      <c r="G2" s="4"/>
      <c r="H2" s="4"/>
      <c r="I2" s="4"/>
      <c r="J2" s="4"/>
      <c r="L2" s="4"/>
      <c r="M2" s="4"/>
      <c r="N2" s="4"/>
      <c r="O2" s="4"/>
      <c r="Q2" s="5"/>
      <c r="R2" s="4"/>
      <c r="T2" s="4"/>
    </row>
    <row r="3" spans="1:25" ht="15.75" customHeight="1">
      <c r="A3" s="6" t="s">
        <v>4</v>
      </c>
      <c r="B3" s="7" t="s">
        <v>5</v>
      </c>
      <c r="C3" s="8"/>
      <c r="D3" s="8"/>
      <c r="E3" s="8"/>
      <c r="F3" s="9"/>
      <c r="G3" s="10"/>
      <c r="H3" s="10"/>
      <c r="I3" s="10"/>
      <c r="J3" s="10"/>
      <c r="K3" s="9"/>
      <c r="L3" s="10"/>
      <c r="M3" s="10"/>
      <c r="N3" s="10"/>
      <c r="O3" s="10"/>
      <c r="P3" s="9"/>
      <c r="Q3" s="11"/>
      <c r="R3" s="10"/>
      <c r="S3" s="9"/>
      <c r="T3" s="10"/>
      <c r="U3" s="9"/>
      <c r="V3" s="9"/>
      <c r="W3" s="9"/>
      <c r="X3" s="9"/>
    </row>
    <row r="4" spans="1:25" ht="15.75" customHeight="1">
      <c r="A4" s="12" t="s">
        <v>6</v>
      </c>
      <c r="B4" s="13" t="s">
        <v>7</v>
      </c>
      <c r="C4" s="14" t="s">
        <v>7</v>
      </c>
      <c r="D4" s="14" t="s">
        <v>6</v>
      </c>
      <c r="E4" s="14">
        <v>5332</v>
      </c>
      <c r="F4" s="14">
        <v>6102</v>
      </c>
      <c r="G4" s="14">
        <v>7066</v>
      </c>
      <c r="H4" s="14">
        <v>7705</v>
      </c>
      <c r="I4" s="14">
        <v>8156</v>
      </c>
      <c r="J4" s="14">
        <v>8377</v>
      </c>
      <c r="K4" s="14">
        <v>8769</v>
      </c>
      <c r="L4" s="14">
        <v>9095</v>
      </c>
      <c r="M4" s="14">
        <v>10289</v>
      </c>
      <c r="N4" s="14">
        <v>10273</v>
      </c>
      <c r="O4" s="14">
        <v>12305</v>
      </c>
      <c r="P4" s="14">
        <v>12760</v>
      </c>
      <c r="Q4" s="14">
        <v>12669</v>
      </c>
      <c r="R4" s="14">
        <v>13380</v>
      </c>
      <c r="S4" s="14">
        <v>14524</v>
      </c>
      <c r="T4" s="14">
        <v>12948</v>
      </c>
      <c r="U4" s="14">
        <v>14154</v>
      </c>
      <c r="V4" s="14">
        <v>14207</v>
      </c>
      <c r="W4" s="54">
        <v>14635</v>
      </c>
      <c r="X4" s="54">
        <v>13630</v>
      </c>
      <c r="Y4" s="54">
        <v>13356</v>
      </c>
    </row>
    <row r="5" spans="1:25" ht="15.75" customHeight="1">
      <c r="A5" s="12" t="s">
        <v>8</v>
      </c>
      <c r="B5" s="15" t="s">
        <v>9</v>
      </c>
      <c r="C5" s="16" t="s">
        <v>9</v>
      </c>
      <c r="D5" s="16" t="s">
        <v>8</v>
      </c>
      <c r="E5" s="16">
        <v>695</v>
      </c>
      <c r="F5" s="16">
        <v>479</v>
      </c>
      <c r="G5" s="16">
        <v>528</v>
      </c>
      <c r="H5" s="16">
        <v>533</v>
      </c>
      <c r="I5" s="16">
        <v>411</v>
      </c>
      <c r="J5" s="16">
        <v>350</v>
      </c>
      <c r="K5" s="16">
        <v>495</v>
      </c>
      <c r="L5" s="16">
        <v>496</v>
      </c>
      <c r="M5" s="16">
        <v>490</v>
      </c>
      <c r="N5" s="16">
        <v>871</v>
      </c>
      <c r="O5" s="16">
        <v>1104</v>
      </c>
      <c r="P5" s="16">
        <v>1907</v>
      </c>
      <c r="Q5" s="16">
        <v>1628</v>
      </c>
      <c r="R5" s="16">
        <v>2835</v>
      </c>
      <c r="S5" s="16">
        <v>2860</v>
      </c>
      <c r="T5" s="16">
        <v>2163</v>
      </c>
      <c r="U5" s="16">
        <v>1907</v>
      </c>
      <c r="V5" s="16">
        <v>760</v>
      </c>
      <c r="W5" s="55">
        <v>1289</v>
      </c>
      <c r="X5" s="55">
        <v>1056</v>
      </c>
      <c r="Y5" s="55">
        <v>370</v>
      </c>
    </row>
    <row r="6" spans="1:25" ht="15.75" customHeight="1">
      <c r="A6" s="12" t="s">
        <v>10</v>
      </c>
      <c r="B6" s="15" t="s">
        <v>11</v>
      </c>
      <c r="C6" s="16" t="s">
        <v>11</v>
      </c>
      <c r="D6" s="16" t="s">
        <v>10</v>
      </c>
      <c r="E6" s="16">
        <v>636</v>
      </c>
      <c r="F6" s="16">
        <v>602</v>
      </c>
      <c r="G6" s="16">
        <v>638</v>
      </c>
      <c r="H6" s="16">
        <v>751</v>
      </c>
      <c r="I6" s="16">
        <v>694</v>
      </c>
      <c r="J6" s="16">
        <v>793</v>
      </c>
      <c r="K6" s="16">
        <v>921</v>
      </c>
      <c r="L6" s="16">
        <v>1069</v>
      </c>
      <c r="M6" s="16">
        <v>936</v>
      </c>
      <c r="N6" s="16">
        <v>1037</v>
      </c>
      <c r="O6" s="16">
        <v>1127</v>
      </c>
      <c r="P6" s="16">
        <v>1110</v>
      </c>
      <c r="Q6" s="16">
        <v>1185</v>
      </c>
      <c r="R6" s="16">
        <v>1250</v>
      </c>
      <c r="S6" s="16">
        <v>1271</v>
      </c>
      <c r="T6" s="16">
        <v>1157</v>
      </c>
      <c r="U6" s="16">
        <v>1153</v>
      </c>
      <c r="V6" s="16">
        <v>1018</v>
      </c>
      <c r="W6" s="55">
        <v>970</v>
      </c>
      <c r="X6" s="55">
        <v>950</v>
      </c>
      <c r="Y6" s="55">
        <v>989</v>
      </c>
    </row>
    <row r="7" spans="1:25" ht="15.75" customHeight="1">
      <c r="A7" s="12" t="s">
        <v>12</v>
      </c>
      <c r="B7" s="15" t="s">
        <v>13</v>
      </c>
      <c r="C7" s="16" t="s">
        <v>13</v>
      </c>
      <c r="D7" s="16" t="s">
        <v>12</v>
      </c>
      <c r="E7" s="16">
        <v>1081</v>
      </c>
      <c r="F7" s="16">
        <v>670</v>
      </c>
      <c r="G7" s="16">
        <v>644</v>
      </c>
      <c r="H7" s="16">
        <v>734</v>
      </c>
      <c r="I7" s="16">
        <v>837</v>
      </c>
      <c r="J7" s="16">
        <v>815</v>
      </c>
      <c r="K7" s="16">
        <v>872</v>
      </c>
      <c r="L7" s="16">
        <v>982</v>
      </c>
      <c r="M7" s="16">
        <v>1050</v>
      </c>
      <c r="N7" s="16">
        <v>1121</v>
      </c>
      <c r="O7" s="16">
        <v>1222</v>
      </c>
      <c r="P7" s="16">
        <v>1387</v>
      </c>
      <c r="Q7" s="16">
        <v>1521</v>
      </c>
      <c r="R7" s="16">
        <v>1777</v>
      </c>
      <c r="S7" s="16">
        <v>1991</v>
      </c>
      <c r="T7" s="16">
        <v>1915</v>
      </c>
      <c r="U7" s="16">
        <v>1838</v>
      </c>
      <c r="V7" s="16">
        <v>1706</v>
      </c>
      <c r="W7" s="55">
        <v>1505</v>
      </c>
      <c r="X7" s="55">
        <v>1417</v>
      </c>
      <c r="Y7" s="55">
        <v>1452</v>
      </c>
    </row>
    <row r="8" spans="1:25" ht="15.75" customHeight="1">
      <c r="A8" s="12" t="s">
        <v>14</v>
      </c>
      <c r="B8" s="13" t="s">
        <v>15</v>
      </c>
      <c r="C8" s="16" t="s">
        <v>15</v>
      </c>
      <c r="D8" s="16" t="s">
        <v>14</v>
      </c>
      <c r="E8" s="16">
        <v>63</v>
      </c>
      <c r="F8" s="16">
        <v>36</v>
      </c>
      <c r="G8" s="16">
        <v>37</v>
      </c>
      <c r="H8" s="16">
        <v>44</v>
      </c>
      <c r="I8" s="16">
        <v>39</v>
      </c>
      <c r="J8" s="16">
        <v>48</v>
      </c>
      <c r="K8" s="16">
        <v>37</v>
      </c>
      <c r="L8" s="16">
        <v>35</v>
      </c>
      <c r="M8" s="16">
        <v>60</v>
      </c>
      <c r="N8" s="16">
        <v>56</v>
      </c>
      <c r="O8" s="16">
        <v>29</v>
      </c>
      <c r="P8" s="16">
        <v>34</v>
      </c>
      <c r="Q8" s="16">
        <v>35</v>
      </c>
      <c r="R8" s="16">
        <v>35</v>
      </c>
      <c r="S8" s="16">
        <v>35</v>
      </c>
      <c r="T8" s="16">
        <v>34</v>
      </c>
      <c r="U8" s="16">
        <v>32</v>
      </c>
      <c r="V8" s="16">
        <v>29</v>
      </c>
      <c r="W8" s="55">
        <v>30</v>
      </c>
      <c r="X8" s="55">
        <v>23</v>
      </c>
      <c r="Y8" s="55">
        <v>25</v>
      </c>
    </row>
    <row r="9" spans="1:25" ht="15.75" customHeight="1">
      <c r="A9" s="12" t="s">
        <v>16</v>
      </c>
      <c r="B9" s="7" t="s">
        <v>17</v>
      </c>
      <c r="C9" s="16" t="s">
        <v>17</v>
      </c>
      <c r="D9" s="16" t="s">
        <v>16</v>
      </c>
      <c r="E9" s="16">
        <v>186</v>
      </c>
      <c r="F9" s="16">
        <v>170</v>
      </c>
      <c r="G9" s="16">
        <v>169</v>
      </c>
      <c r="H9" s="16">
        <v>175</v>
      </c>
      <c r="I9" s="16">
        <v>116</v>
      </c>
      <c r="J9" s="16">
        <v>103</v>
      </c>
      <c r="K9" s="16">
        <v>13</v>
      </c>
      <c r="L9" s="16">
        <v>6</v>
      </c>
      <c r="M9" s="16">
        <v>122</v>
      </c>
      <c r="N9" s="16">
        <v>247</v>
      </c>
      <c r="O9" s="16">
        <v>111</v>
      </c>
      <c r="P9" s="16">
        <v>21</v>
      </c>
      <c r="Q9" s="16">
        <v>131</v>
      </c>
      <c r="R9" s="16">
        <v>141</v>
      </c>
      <c r="S9" s="16">
        <v>156</v>
      </c>
      <c r="T9" s="16">
        <v>39</v>
      </c>
      <c r="U9" s="16">
        <v>307</v>
      </c>
      <c r="V9" s="16">
        <v>61</v>
      </c>
      <c r="W9" s="55">
        <v>17</v>
      </c>
      <c r="X9" s="55">
        <v>155</v>
      </c>
      <c r="Y9" s="55">
        <v>320</v>
      </c>
    </row>
    <row r="10" spans="1:25" ht="15.75" customHeight="1">
      <c r="A10" s="12" t="s">
        <v>18</v>
      </c>
      <c r="B10" s="15" t="s">
        <v>19</v>
      </c>
      <c r="C10" s="16" t="s">
        <v>19</v>
      </c>
      <c r="D10" s="16" t="s">
        <v>18</v>
      </c>
      <c r="E10" s="16">
        <v>19007</v>
      </c>
      <c r="F10" s="16">
        <v>20666</v>
      </c>
      <c r="G10" s="16">
        <v>19795</v>
      </c>
      <c r="H10" s="16">
        <v>19361</v>
      </c>
      <c r="I10" s="16">
        <v>17301</v>
      </c>
      <c r="J10" s="16">
        <v>17051</v>
      </c>
      <c r="K10" s="16">
        <v>17316</v>
      </c>
      <c r="L10" s="16">
        <v>16942</v>
      </c>
      <c r="M10" s="16">
        <v>16178</v>
      </c>
      <c r="N10" s="16">
        <v>15333</v>
      </c>
      <c r="O10" s="16">
        <v>14594</v>
      </c>
      <c r="P10" s="16">
        <v>14125</v>
      </c>
      <c r="Q10" s="16">
        <v>14386</v>
      </c>
      <c r="R10" s="16">
        <v>14502</v>
      </c>
      <c r="S10" s="16">
        <v>16529</v>
      </c>
      <c r="T10" s="16">
        <v>18394</v>
      </c>
      <c r="U10" s="16">
        <v>22896</v>
      </c>
      <c r="V10" s="16">
        <v>27641</v>
      </c>
      <c r="W10" s="55">
        <v>32080</v>
      </c>
      <c r="X10" s="55">
        <v>32514</v>
      </c>
      <c r="Y10" s="55">
        <v>30225</v>
      </c>
    </row>
    <row r="11" spans="1:25" ht="15.75" customHeight="1">
      <c r="A11" s="12" t="s">
        <v>20</v>
      </c>
      <c r="B11" s="15" t="s">
        <v>21</v>
      </c>
      <c r="C11" s="16" t="s">
        <v>21</v>
      </c>
      <c r="D11" s="16" t="s">
        <v>20</v>
      </c>
      <c r="E11" s="16">
        <v>46434</v>
      </c>
      <c r="F11" s="16">
        <v>48239</v>
      </c>
      <c r="G11" s="16">
        <v>48003</v>
      </c>
      <c r="H11" s="16">
        <v>50686</v>
      </c>
      <c r="I11" s="16">
        <v>56769</v>
      </c>
      <c r="J11" s="16">
        <v>65036</v>
      </c>
      <c r="K11" s="16">
        <v>69824</v>
      </c>
      <c r="L11" s="16">
        <v>66094</v>
      </c>
      <c r="M11" s="16">
        <v>68954</v>
      </c>
      <c r="N11" s="16">
        <v>75607</v>
      </c>
      <c r="O11" s="16">
        <v>80528</v>
      </c>
      <c r="P11" s="16">
        <v>89774</v>
      </c>
      <c r="Q11" s="16">
        <v>98617</v>
      </c>
      <c r="R11" s="16">
        <v>105152</v>
      </c>
      <c r="S11" s="16">
        <v>135755</v>
      </c>
      <c r="T11" s="16">
        <v>118313</v>
      </c>
      <c r="U11" s="16">
        <v>105086</v>
      </c>
      <c r="V11" s="16">
        <v>126402</v>
      </c>
      <c r="W11" s="55">
        <v>118226</v>
      </c>
      <c r="X11" s="55">
        <v>114249</v>
      </c>
      <c r="Y11" s="55">
        <v>112418</v>
      </c>
    </row>
    <row r="12" spans="1:25" s="20" customFormat="1" ht="15.75" customHeight="1">
      <c r="A12" s="17" t="s">
        <v>22</v>
      </c>
      <c r="B12" s="18" t="s">
        <v>23</v>
      </c>
      <c r="C12" s="19" t="s">
        <v>24</v>
      </c>
      <c r="D12" s="19" t="s">
        <v>25</v>
      </c>
      <c r="E12" s="19">
        <v>73434</v>
      </c>
      <c r="F12" s="19">
        <v>76964</v>
      </c>
      <c r="G12" s="19">
        <v>76880</v>
      </c>
      <c r="H12" s="19">
        <v>79989</v>
      </c>
      <c r="I12" s="19">
        <v>84323</v>
      </c>
      <c r="J12" s="19">
        <v>92573</v>
      </c>
      <c r="K12" s="19">
        <v>98247</v>
      </c>
      <c r="L12" s="19">
        <v>94719</v>
      </c>
      <c r="M12" s="19">
        <v>98079</v>
      </c>
      <c r="N12" s="19">
        <v>104545</v>
      </c>
      <c r="O12" s="19">
        <v>111020</v>
      </c>
      <c r="P12" s="19">
        <v>121118</v>
      </c>
      <c r="Q12" s="19">
        <v>130172</v>
      </c>
      <c r="R12" s="19">
        <v>139072</v>
      </c>
      <c r="S12" s="19">
        <v>173121</v>
      </c>
      <c r="T12" s="19">
        <v>154963</v>
      </c>
      <c r="U12" s="19">
        <v>147373</v>
      </c>
      <c r="V12" s="19">
        <v>171824</v>
      </c>
      <c r="W12" s="56">
        <v>168752</v>
      </c>
      <c r="X12" s="56">
        <v>163994</v>
      </c>
      <c r="Y12" s="56">
        <v>159155</v>
      </c>
    </row>
    <row r="13" spans="1:25" ht="15.75" customHeight="1">
      <c r="A13" s="12" t="s">
        <v>26</v>
      </c>
      <c r="B13" s="21" t="s">
        <v>27</v>
      </c>
      <c r="C13" s="14" t="s">
        <v>27</v>
      </c>
      <c r="D13" s="14" t="s">
        <v>26</v>
      </c>
      <c r="E13" s="14">
        <v>5565</v>
      </c>
      <c r="F13" s="14">
        <v>5705</v>
      </c>
      <c r="G13" s="14">
        <v>5936</v>
      </c>
      <c r="H13" s="14">
        <v>5916</v>
      </c>
      <c r="I13" s="14">
        <v>6076</v>
      </c>
      <c r="J13" s="14">
        <v>6544</v>
      </c>
      <c r="K13" s="14">
        <v>6841</v>
      </c>
      <c r="L13" s="14">
        <v>7422</v>
      </c>
      <c r="M13" s="14">
        <v>7480</v>
      </c>
      <c r="N13" s="14">
        <v>8419</v>
      </c>
      <c r="O13" s="14">
        <v>9117</v>
      </c>
      <c r="P13" s="14">
        <v>9257</v>
      </c>
      <c r="Q13" s="14">
        <v>9685</v>
      </c>
      <c r="R13" s="14">
        <v>10028</v>
      </c>
      <c r="S13" s="14">
        <v>9736</v>
      </c>
      <c r="T13" s="14">
        <v>10133</v>
      </c>
      <c r="U13" s="14">
        <v>9622</v>
      </c>
      <c r="V13" s="14">
        <v>8546</v>
      </c>
      <c r="W13" s="54">
        <v>8721</v>
      </c>
      <c r="X13" s="54">
        <v>7820</v>
      </c>
      <c r="Y13" s="54">
        <v>9017</v>
      </c>
    </row>
    <row r="14" spans="1:25" ht="15.75" customHeight="1">
      <c r="A14" s="12" t="s">
        <v>28</v>
      </c>
      <c r="B14" s="22" t="s">
        <v>29</v>
      </c>
      <c r="C14" s="16" t="s">
        <v>29</v>
      </c>
      <c r="D14" s="16" t="s">
        <v>28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55">
        <v>0</v>
      </c>
      <c r="X14" s="55">
        <v>0</v>
      </c>
      <c r="Y14" s="55">
        <v>0</v>
      </c>
    </row>
    <row r="15" spans="1:25" ht="15.75" customHeight="1">
      <c r="A15" s="12" t="s">
        <v>30</v>
      </c>
      <c r="B15" s="22" t="s">
        <v>31</v>
      </c>
      <c r="C15" s="16" t="s">
        <v>31</v>
      </c>
      <c r="D15" s="16" t="s">
        <v>30</v>
      </c>
      <c r="E15" s="16">
        <v>118</v>
      </c>
      <c r="F15" s="16">
        <v>187</v>
      </c>
      <c r="G15" s="16">
        <v>132</v>
      </c>
      <c r="H15" s="16">
        <v>266</v>
      </c>
      <c r="I15" s="16">
        <v>160</v>
      </c>
      <c r="J15" s="16">
        <v>257</v>
      </c>
      <c r="K15" s="16">
        <v>275</v>
      </c>
      <c r="L15" s="16">
        <v>362</v>
      </c>
      <c r="M15" s="16">
        <v>458</v>
      </c>
      <c r="N15" s="16">
        <v>417</v>
      </c>
      <c r="O15" s="16">
        <v>461</v>
      </c>
      <c r="P15" s="16">
        <v>597</v>
      </c>
      <c r="Q15" s="16">
        <v>692</v>
      </c>
      <c r="R15" s="16">
        <v>739</v>
      </c>
      <c r="S15" s="16">
        <v>783</v>
      </c>
      <c r="T15" s="16">
        <v>818</v>
      </c>
      <c r="U15" s="16">
        <v>1224</v>
      </c>
      <c r="V15" s="16">
        <v>877</v>
      </c>
      <c r="W15" s="55">
        <v>903</v>
      </c>
      <c r="X15" s="55">
        <v>896</v>
      </c>
      <c r="Y15" s="55">
        <v>1129</v>
      </c>
    </row>
    <row r="16" spans="1:25" ht="15.75" customHeight="1">
      <c r="A16" s="12" t="s">
        <v>32</v>
      </c>
      <c r="B16" s="21" t="s">
        <v>33</v>
      </c>
      <c r="C16" s="16" t="s">
        <v>33</v>
      </c>
      <c r="D16" s="16" t="s">
        <v>32</v>
      </c>
      <c r="E16" s="16">
        <v>564</v>
      </c>
      <c r="F16" s="16">
        <v>331</v>
      </c>
      <c r="G16" s="16">
        <v>365</v>
      </c>
      <c r="H16" s="16">
        <v>366</v>
      </c>
      <c r="I16" s="16">
        <v>366</v>
      </c>
      <c r="J16" s="16">
        <v>326</v>
      </c>
      <c r="K16" s="16">
        <v>327</v>
      </c>
      <c r="L16" s="16">
        <v>341</v>
      </c>
      <c r="M16" s="16">
        <v>383</v>
      </c>
      <c r="N16" s="16">
        <v>380</v>
      </c>
      <c r="O16" s="16">
        <v>381</v>
      </c>
      <c r="P16" s="16">
        <v>386</v>
      </c>
      <c r="Q16" s="16">
        <v>426</v>
      </c>
      <c r="R16" s="16">
        <v>461</v>
      </c>
      <c r="S16" s="16">
        <v>411</v>
      </c>
      <c r="T16" s="16">
        <v>316</v>
      </c>
      <c r="U16" s="16">
        <v>292</v>
      </c>
      <c r="V16" s="16">
        <v>256</v>
      </c>
      <c r="W16" s="55">
        <v>238</v>
      </c>
      <c r="X16" s="55">
        <v>253</v>
      </c>
      <c r="Y16" s="55">
        <v>279</v>
      </c>
    </row>
    <row r="17" spans="1:25" ht="15.75" customHeight="1">
      <c r="A17" s="12" t="s">
        <v>34</v>
      </c>
      <c r="B17" s="22" t="s">
        <v>35</v>
      </c>
      <c r="C17" s="16" t="s">
        <v>35</v>
      </c>
      <c r="D17" s="16" t="s">
        <v>34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55">
        <v>0</v>
      </c>
      <c r="X17" s="55">
        <v>0</v>
      </c>
      <c r="Y17" s="55">
        <v>0</v>
      </c>
    </row>
    <row r="18" spans="1:25" s="20" customFormat="1" ht="15.75" customHeight="1">
      <c r="A18" s="23" t="s">
        <v>36</v>
      </c>
      <c r="B18" s="18" t="s">
        <v>37</v>
      </c>
      <c r="C18" s="19" t="s">
        <v>38</v>
      </c>
      <c r="D18" s="19" t="s">
        <v>39</v>
      </c>
      <c r="E18" s="19">
        <v>6247</v>
      </c>
      <c r="F18" s="19">
        <v>6223</v>
      </c>
      <c r="G18" s="19">
        <v>6433</v>
      </c>
      <c r="H18" s="19">
        <v>6548</v>
      </c>
      <c r="I18" s="19">
        <v>6602</v>
      </c>
      <c r="J18" s="19">
        <v>7127</v>
      </c>
      <c r="K18" s="19">
        <v>7443</v>
      </c>
      <c r="L18" s="19">
        <v>8125</v>
      </c>
      <c r="M18" s="19">
        <v>8321</v>
      </c>
      <c r="N18" s="19">
        <v>9216</v>
      </c>
      <c r="O18" s="19">
        <v>9959</v>
      </c>
      <c r="P18" s="19">
        <v>10240</v>
      </c>
      <c r="Q18" s="19">
        <v>10803</v>
      </c>
      <c r="R18" s="19">
        <v>11228</v>
      </c>
      <c r="S18" s="19">
        <v>10930</v>
      </c>
      <c r="T18" s="19">
        <v>11267</v>
      </c>
      <c r="U18" s="19">
        <v>11138</v>
      </c>
      <c r="V18" s="19">
        <v>9679</v>
      </c>
      <c r="W18" s="56">
        <v>9862</v>
      </c>
      <c r="X18" s="56">
        <v>8969</v>
      </c>
      <c r="Y18" s="56">
        <v>10425</v>
      </c>
    </row>
    <row r="19" spans="1:25" ht="15.75" customHeight="1">
      <c r="A19" s="12" t="s">
        <v>40</v>
      </c>
      <c r="B19" s="22" t="s">
        <v>41</v>
      </c>
      <c r="C19" s="16" t="s">
        <v>41</v>
      </c>
      <c r="D19" s="16" t="s">
        <v>40</v>
      </c>
      <c r="E19" s="16">
        <v>4200</v>
      </c>
      <c r="F19" s="16">
        <v>4045</v>
      </c>
      <c r="G19" s="16">
        <v>4241</v>
      </c>
      <c r="H19" s="16">
        <v>4384</v>
      </c>
      <c r="I19" s="16">
        <v>4523</v>
      </c>
      <c r="J19" s="16">
        <v>4646</v>
      </c>
      <c r="K19" s="16">
        <v>4890</v>
      </c>
      <c r="L19" s="16">
        <v>5126</v>
      </c>
      <c r="M19" s="16">
        <v>5679</v>
      </c>
      <c r="N19" s="16">
        <v>6045</v>
      </c>
      <c r="O19" s="16">
        <v>6743</v>
      </c>
      <c r="P19" s="16">
        <v>7390</v>
      </c>
      <c r="Q19" s="16">
        <v>8139</v>
      </c>
      <c r="R19" s="16">
        <v>8905</v>
      </c>
      <c r="S19" s="16">
        <v>9175</v>
      </c>
      <c r="T19" s="16">
        <v>9180</v>
      </c>
      <c r="U19" s="16">
        <v>8966</v>
      </c>
      <c r="V19" s="16">
        <v>8126</v>
      </c>
      <c r="W19" s="55">
        <v>8178</v>
      </c>
      <c r="X19" s="55">
        <v>8104</v>
      </c>
      <c r="Y19" s="55">
        <v>8145</v>
      </c>
    </row>
    <row r="20" spans="1:25" ht="15.75" customHeight="1">
      <c r="A20" s="12" t="s">
        <v>42</v>
      </c>
      <c r="B20" s="21" t="s">
        <v>43</v>
      </c>
      <c r="C20" s="16" t="s">
        <v>43</v>
      </c>
      <c r="D20" s="16" t="s">
        <v>42</v>
      </c>
      <c r="E20" s="16">
        <v>11</v>
      </c>
      <c r="F20" s="16">
        <v>7</v>
      </c>
      <c r="G20" s="16">
        <v>7</v>
      </c>
      <c r="H20" s="16">
        <v>7</v>
      </c>
      <c r="I20" s="16">
        <v>10</v>
      </c>
      <c r="J20" s="16">
        <v>12</v>
      </c>
      <c r="K20" s="16">
        <v>13</v>
      </c>
      <c r="L20" s="16">
        <v>10</v>
      </c>
      <c r="M20" s="16">
        <v>12</v>
      </c>
      <c r="N20" s="16">
        <v>13</v>
      </c>
      <c r="O20" s="16">
        <v>15</v>
      </c>
      <c r="P20" s="16">
        <v>14</v>
      </c>
      <c r="Q20" s="16">
        <v>17</v>
      </c>
      <c r="R20" s="16">
        <v>17</v>
      </c>
      <c r="S20" s="16">
        <v>16</v>
      </c>
      <c r="T20" s="16">
        <v>14</v>
      </c>
      <c r="U20" s="16">
        <v>13</v>
      </c>
      <c r="V20" s="16">
        <v>11</v>
      </c>
      <c r="W20" s="55">
        <v>11</v>
      </c>
      <c r="X20" s="55">
        <v>11</v>
      </c>
      <c r="Y20" s="55">
        <v>11</v>
      </c>
    </row>
    <row r="21" spans="1:25" ht="15.75" customHeight="1">
      <c r="A21" s="12" t="s">
        <v>44</v>
      </c>
      <c r="B21" s="15" t="s">
        <v>45</v>
      </c>
      <c r="C21" s="16" t="s">
        <v>45</v>
      </c>
      <c r="D21" s="16" t="s">
        <v>44</v>
      </c>
      <c r="E21" s="16">
        <v>1202</v>
      </c>
      <c r="F21" s="16">
        <v>1068</v>
      </c>
      <c r="G21" s="16">
        <v>938</v>
      </c>
      <c r="H21" s="16">
        <v>845</v>
      </c>
      <c r="I21" s="16">
        <v>885</v>
      </c>
      <c r="J21" s="16">
        <v>1015</v>
      </c>
      <c r="K21" s="16">
        <v>1125</v>
      </c>
      <c r="L21" s="16">
        <v>1192</v>
      </c>
      <c r="M21" s="16">
        <v>1164</v>
      </c>
      <c r="N21" s="16">
        <v>1267</v>
      </c>
      <c r="O21" s="16">
        <v>1351</v>
      </c>
      <c r="P21" s="16">
        <v>1478</v>
      </c>
      <c r="Q21" s="16">
        <v>1549</v>
      </c>
      <c r="R21" s="16">
        <v>1655</v>
      </c>
      <c r="S21" s="16">
        <v>1761</v>
      </c>
      <c r="T21" s="16">
        <v>1803</v>
      </c>
      <c r="U21" s="16">
        <v>1764</v>
      </c>
      <c r="V21" s="16">
        <v>1692</v>
      </c>
      <c r="W21" s="55">
        <v>1673</v>
      </c>
      <c r="X21" s="55">
        <v>1714</v>
      </c>
      <c r="Y21" s="55">
        <v>1756</v>
      </c>
    </row>
    <row r="22" spans="1:25" ht="15.75" customHeight="1">
      <c r="A22" s="12" t="s">
        <v>46</v>
      </c>
      <c r="B22" s="22" t="s">
        <v>47</v>
      </c>
      <c r="C22" s="16" t="s">
        <v>47</v>
      </c>
      <c r="D22" s="16" t="s">
        <v>46</v>
      </c>
      <c r="E22" s="16">
        <v>588</v>
      </c>
      <c r="F22" s="16">
        <v>510</v>
      </c>
      <c r="G22" s="16">
        <v>527</v>
      </c>
      <c r="H22" s="16">
        <v>627</v>
      </c>
      <c r="I22" s="16">
        <v>726</v>
      </c>
      <c r="J22" s="16">
        <v>717</v>
      </c>
      <c r="K22" s="16">
        <v>823</v>
      </c>
      <c r="L22" s="16">
        <v>824</v>
      </c>
      <c r="M22" s="16">
        <v>848</v>
      </c>
      <c r="N22" s="16">
        <v>889</v>
      </c>
      <c r="O22" s="16">
        <v>973</v>
      </c>
      <c r="P22" s="16">
        <v>1122</v>
      </c>
      <c r="Q22" s="16">
        <v>1371</v>
      </c>
      <c r="R22" s="16">
        <v>1548</v>
      </c>
      <c r="S22" s="16">
        <v>1469</v>
      </c>
      <c r="T22" s="16">
        <v>1638</v>
      </c>
      <c r="U22" s="16">
        <v>1719</v>
      </c>
      <c r="V22" s="16">
        <v>1478</v>
      </c>
      <c r="W22" s="55">
        <v>1424</v>
      </c>
      <c r="X22" s="55">
        <v>1422</v>
      </c>
      <c r="Y22" s="55">
        <v>1420</v>
      </c>
    </row>
    <row r="23" spans="1:25" ht="15.75" customHeight="1">
      <c r="A23" s="12" t="s">
        <v>48</v>
      </c>
      <c r="B23" s="22" t="s">
        <v>49</v>
      </c>
      <c r="C23" s="16" t="s">
        <v>49</v>
      </c>
      <c r="D23" s="16" t="s">
        <v>48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</v>
      </c>
      <c r="V23" s="16">
        <v>1</v>
      </c>
      <c r="W23" s="55">
        <v>0</v>
      </c>
      <c r="X23" s="55">
        <v>0</v>
      </c>
      <c r="Y23" s="55">
        <v>0</v>
      </c>
    </row>
    <row r="24" spans="1:25" ht="15.75" customHeight="1">
      <c r="A24" s="12" t="s">
        <v>50</v>
      </c>
      <c r="B24" s="22" t="s">
        <v>51</v>
      </c>
      <c r="C24" s="16" t="s">
        <v>51</v>
      </c>
      <c r="D24" s="16" t="s">
        <v>50</v>
      </c>
      <c r="E24" s="16">
        <v>39</v>
      </c>
      <c r="F24" s="16">
        <v>66</v>
      </c>
      <c r="G24" s="16">
        <v>51</v>
      </c>
      <c r="H24" s="16">
        <v>26</v>
      </c>
      <c r="I24" s="16">
        <v>85</v>
      </c>
      <c r="J24" s="16">
        <v>136</v>
      </c>
      <c r="K24" s="16">
        <v>160</v>
      </c>
      <c r="L24" s="16">
        <v>244</v>
      </c>
      <c r="M24" s="16">
        <v>268</v>
      </c>
      <c r="N24" s="16">
        <v>296</v>
      </c>
      <c r="O24" s="16">
        <v>66</v>
      </c>
      <c r="P24" s="16">
        <v>70</v>
      </c>
      <c r="Q24" s="16">
        <v>71</v>
      </c>
      <c r="R24" s="16">
        <v>77</v>
      </c>
      <c r="S24" s="16">
        <v>78</v>
      </c>
      <c r="T24" s="16">
        <v>75</v>
      </c>
      <c r="U24" s="16">
        <v>93</v>
      </c>
      <c r="V24" s="16">
        <v>85</v>
      </c>
      <c r="W24" s="55">
        <v>67</v>
      </c>
      <c r="X24" s="55">
        <v>66</v>
      </c>
      <c r="Y24" s="55">
        <v>64</v>
      </c>
    </row>
    <row r="25" spans="1:25" s="20" customFormat="1" ht="15.75" customHeight="1">
      <c r="A25" s="23" t="s">
        <v>52</v>
      </c>
      <c r="B25" s="18" t="s">
        <v>53</v>
      </c>
      <c r="C25" s="24" t="s">
        <v>54</v>
      </c>
      <c r="D25" s="24" t="s">
        <v>55</v>
      </c>
      <c r="E25" s="24">
        <v>6040</v>
      </c>
      <c r="F25" s="24">
        <v>5696</v>
      </c>
      <c r="G25" s="24">
        <v>5764</v>
      </c>
      <c r="H25" s="24">
        <v>5889</v>
      </c>
      <c r="I25" s="24">
        <v>6229</v>
      </c>
      <c r="J25" s="24">
        <v>6526</v>
      </c>
      <c r="K25" s="24">
        <v>7011</v>
      </c>
      <c r="L25" s="24">
        <v>7396</v>
      </c>
      <c r="M25" s="24">
        <v>7971</v>
      </c>
      <c r="N25" s="24">
        <v>8510</v>
      </c>
      <c r="O25" s="24">
        <v>9148</v>
      </c>
      <c r="P25" s="24">
        <v>10074</v>
      </c>
      <c r="Q25" s="24">
        <v>11147</v>
      </c>
      <c r="R25" s="24">
        <v>12202</v>
      </c>
      <c r="S25" s="24">
        <v>12499</v>
      </c>
      <c r="T25" s="24">
        <v>12710</v>
      </c>
      <c r="U25" s="24">
        <v>12556</v>
      </c>
      <c r="V25" s="24">
        <v>11393</v>
      </c>
      <c r="W25" s="57">
        <v>11353</v>
      </c>
      <c r="X25" s="57">
        <v>11317</v>
      </c>
      <c r="Y25" s="57">
        <v>11396</v>
      </c>
    </row>
    <row r="26" spans="1:25" ht="15.75" customHeight="1">
      <c r="A26" s="25" t="s">
        <v>56</v>
      </c>
      <c r="B26" s="22" t="s">
        <v>57</v>
      </c>
      <c r="C26" s="16" t="s">
        <v>57</v>
      </c>
      <c r="D26" s="16" t="s">
        <v>56</v>
      </c>
      <c r="E26" s="16">
        <v>636</v>
      </c>
      <c r="F26" s="16">
        <v>540</v>
      </c>
      <c r="G26" s="16">
        <v>510</v>
      </c>
      <c r="H26" s="16">
        <v>531</v>
      </c>
      <c r="I26" s="16">
        <v>830</v>
      </c>
      <c r="J26" s="16">
        <v>920</v>
      </c>
      <c r="K26" s="16">
        <v>806</v>
      </c>
      <c r="L26" s="16">
        <v>766</v>
      </c>
      <c r="M26" s="16">
        <v>836</v>
      </c>
      <c r="N26" s="16">
        <v>770</v>
      </c>
      <c r="O26" s="16">
        <v>880</v>
      </c>
      <c r="P26" s="16">
        <v>1093</v>
      </c>
      <c r="Q26" s="16">
        <v>1291</v>
      </c>
      <c r="R26" s="16">
        <v>1180</v>
      </c>
      <c r="S26" s="16">
        <v>1205</v>
      </c>
      <c r="T26" s="16">
        <v>1525</v>
      </c>
      <c r="U26" s="16">
        <v>6342</v>
      </c>
      <c r="V26" s="16">
        <v>40313</v>
      </c>
      <c r="W26" s="55">
        <v>6754</v>
      </c>
      <c r="X26" s="55">
        <v>2908</v>
      </c>
      <c r="Y26" s="55">
        <v>2429</v>
      </c>
    </row>
    <row r="27" spans="1:25" ht="15.75" customHeight="1">
      <c r="A27" s="25" t="s">
        <v>58</v>
      </c>
      <c r="B27" s="22" t="s">
        <v>59</v>
      </c>
      <c r="C27" s="16" t="s">
        <v>59</v>
      </c>
      <c r="D27" s="16" t="s">
        <v>58</v>
      </c>
      <c r="E27" s="16">
        <v>1007</v>
      </c>
      <c r="F27" s="16">
        <v>844</v>
      </c>
      <c r="G27" s="16">
        <v>677</v>
      </c>
      <c r="H27" s="16">
        <v>915</v>
      </c>
      <c r="I27" s="16">
        <v>1026</v>
      </c>
      <c r="J27" s="16">
        <v>1105</v>
      </c>
      <c r="K27" s="16">
        <v>1305</v>
      </c>
      <c r="L27" s="16">
        <v>1239</v>
      </c>
      <c r="M27" s="16">
        <v>1340</v>
      </c>
      <c r="N27" s="16">
        <v>1494</v>
      </c>
      <c r="O27" s="16">
        <v>1450</v>
      </c>
      <c r="P27" s="16">
        <v>1695</v>
      </c>
      <c r="Q27" s="16">
        <v>2108</v>
      </c>
      <c r="R27" s="16">
        <v>2301</v>
      </c>
      <c r="S27" s="16">
        <v>1601</v>
      </c>
      <c r="T27" s="16">
        <v>1378</v>
      </c>
      <c r="U27" s="16">
        <v>1431</v>
      </c>
      <c r="V27" s="16">
        <v>1149</v>
      </c>
      <c r="W27" s="55">
        <v>925</v>
      </c>
      <c r="X27" s="55">
        <v>837</v>
      </c>
      <c r="Y27" s="55">
        <v>1034</v>
      </c>
    </row>
    <row r="28" spans="1:25" ht="15.75" customHeight="1">
      <c r="A28" s="25" t="s">
        <v>60</v>
      </c>
      <c r="B28" s="22" t="s">
        <v>61</v>
      </c>
      <c r="C28" s="16" t="s">
        <v>61</v>
      </c>
      <c r="D28" s="16" t="s">
        <v>60</v>
      </c>
      <c r="E28" s="16">
        <v>996</v>
      </c>
      <c r="F28" s="16">
        <v>875</v>
      </c>
      <c r="G28" s="16">
        <v>542</v>
      </c>
      <c r="H28" s="16">
        <v>748</v>
      </c>
      <c r="I28" s="16">
        <v>602</v>
      </c>
      <c r="J28" s="16">
        <v>636</v>
      </c>
      <c r="K28" s="16">
        <v>1168</v>
      </c>
      <c r="L28" s="16">
        <v>830</v>
      </c>
      <c r="M28" s="16">
        <v>568</v>
      </c>
      <c r="N28" s="16">
        <v>819</v>
      </c>
      <c r="O28" s="16">
        <v>940</v>
      </c>
      <c r="P28" s="16">
        <v>557</v>
      </c>
      <c r="Q28" s="16">
        <v>657</v>
      </c>
      <c r="R28" s="16">
        <v>685</v>
      </c>
      <c r="S28" s="16">
        <v>655</v>
      </c>
      <c r="T28" s="16">
        <v>1129</v>
      </c>
      <c r="U28" s="16">
        <v>1022</v>
      </c>
      <c r="V28" s="16">
        <v>1171</v>
      </c>
      <c r="W28" s="55">
        <v>3382</v>
      </c>
      <c r="X28" s="55">
        <v>6005</v>
      </c>
      <c r="Y28" s="55">
        <v>5138</v>
      </c>
    </row>
    <row r="29" spans="1:25" ht="15.75" customHeight="1">
      <c r="A29" s="25" t="s">
        <v>62</v>
      </c>
      <c r="B29" s="21" t="s">
        <v>63</v>
      </c>
      <c r="C29" s="16" t="s">
        <v>63</v>
      </c>
      <c r="D29" s="16" t="s">
        <v>62</v>
      </c>
      <c r="E29" s="16">
        <v>358</v>
      </c>
      <c r="F29" s="16">
        <v>270</v>
      </c>
      <c r="G29" s="16">
        <v>181</v>
      </c>
      <c r="H29" s="16">
        <v>298</v>
      </c>
      <c r="I29" s="16">
        <v>620</v>
      </c>
      <c r="J29" s="16">
        <v>1727</v>
      </c>
      <c r="K29" s="16">
        <v>623</v>
      </c>
      <c r="L29" s="16">
        <v>848</v>
      </c>
      <c r="M29" s="16">
        <v>565</v>
      </c>
      <c r="N29" s="16">
        <v>702</v>
      </c>
      <c r="O29" s="16">
        <v>824</v>
      </c>
      <c r="P29" s="16">
        <v>984</v>
      </c>
      <c r="Q29" s="16">
        <v>1295</v>
      </c>
      <c r="R29" s="16">
        <v>998</v>
      </c>
      <c r="S29" s="16">
        <v>1172</v>
      </c>
      <c r="T29" s="16">
        <v>1018</v>
      </c>
      <c r="U29" s="16">
        <v>666</v>
      </c>
      <c r="V29" s="16">
        <v>531</v>
      </c>
      <c r="W29" s="55">
        <v>359</v>
      </c>
      <c r="X29" s="55">
        <v>349</v>
      </c>
      <c r="Y29" s="55">
        <v>338</v>
      </c>
    </row>
    <row r="30" spans="1:25" ht="15.75" customHeight="1">
      <c r="A30" s="25" t="s">
        <v>64</v>
      </c>
      <c r="B30" s="22" t="s">
        <v>65</v>
      </c>
      <c r="C30" s="16" t="s">
        <v>65</v>
      </c>
      <c r="D30" s="16" t="s">
        <v>64</v>
      </c>
      <c r="E30" s="16">
        <v>10028</v>
      </c>
      <c r="F30" s="16">
        <v>7642</v>
      </c>
      <c r="G30" s="16">
        <v>6573</v>
      </c>
      <c r="H30" s="16">
        <v>7104</v>
      </c>
      <c r="I30" s="16">
        <v>5225</v>
      </c>
      <c r="J30" s="16">
        <v>5721</v>
      </c>
      <c r="K30" s="16">
        <v>5785</v>
      </c>
      <c r="L30" s="16">
        <v>6711</v>
      </c>
      <c r="M30" s="16">
        <v>7176</v>
      </c>
      <c r="N30" s="16">
        <v>12634</v>
      </c>
      <c r="O30" s="16">
        <v>7987</v>
      </c>
      <c r="P30" s="16">
        <v>9470</v>
      </c>
      <c r="Q30" s="16">
        <v>9922</v>
      </c>
      <c r="R30" s="16">
        <v>10545</v>
      </c>
      <c r="S30" s="16">
        <v>10131</v>
      </c>
      <c r="T30" s="16">
        <v>9185</v>
      </c>
      <c r="U30" s="16">
        <v>8620</v>
      </c>
      <c r="V30" s="16">
        <v>5936</v>
      </c>
      <c r="W30" s="55">
        <v>5445</v>
      </c>
      <c r="X30" s="55">
        <v>5416</v>
      </c>
      <c r="Y30" s="55">
        <v>5804</v>
      </c>
    </row>
    <row r="31" spans="1:25" ht="15.75" customHeight="1">
      <c r="A31" s="25" t="s">
        <v>66</v>
      </c>
      <c r="B31" s="22" t="s">
        <v>67</v>
      </c>
      <c r="C31" s="16" t="s">
        <v>67</v>
      </c>
      <c r="D31" s="16" t="s">
        <v>66</v>
      </c>
      <c r="E31" s="16">
        <v>296</v>
      </c>
      <c r="F31" s="16">
        <v>260</v>
      </c>
      <c r="G31" s="16">
        <v>284</v>
      </c>
      <c r="H31" s="16">
        <v>127</v>
      </c>
      <c r="I31" s="16">
        <v>393</v>
      </c>
      <c r="J31" s="16">
        <v>-98</v>
      </c>
      <c r="K31" s="16">
        <v>425</v>
      </c>
      <c r="L31" s="16">
        <v>425</v>
      </c>
      <c r="M31" s="16">
        <v>430</v>
      </c>
      <c r="N31" s="16">
        <v>480</v>
      </c>
      <c r="O31" s="16">
        <v>509</v>
      </c>
      <c r="P31" s="16">
        <v>550</v>
      </c>
      <c r="Q31" s="16">
        <v>673</v>
      </c>
      <c r="R31" s="16">
        <v>752</v>
      </c>
      <c r="S31" s="16">
        <v>705</v>
      </c>
      <c r="T31" s="16">
        <v>879</v>
      </c>
      <c r="U31" s="16">
        <v>331</v>
      </c>
      <c r="V31" s="16">
        <v>701</v>
      </c>
      <c r="W31" s="55">
        <v>454</v>
      </c>
      <c r="X31" s="55">
        <v>555</v>
      </c>
      <c r="Y31" s="55">
        <v>-936</v>
      </c>
    </row>
    <row r="32" spans="1:25" ht="15.75" customHeight="1">
      <c r="A32" s="25" t="s">
        <v>68</v>
      </c>
      <c r="B32" s="22" t="s">
        <v>69</v>
      </c>
      <c r="C32" s="16" t="s">
        <v>69</v>
      </c>
      <c r="D32" s="16" t="s">
        <v>68</v>
      </c>
      <c r="E32" s="16">
        <v>703</v>
      </c>
      <c r="F32" s="16">
        <v>551</v>
      </c>
      <c r="G32" s="16">
        <v>571</v>
      </c>
      <c r="H32" s="16">
        <v>579</v>
      </c>
      <c r="I32" s="16">
        <v>1035</v>
      </c>
      <c r="J32" s="16">
        <v>1178</v>
      </c>
      <c r="K32" s="16">
        <v>1274</v>
      </c>
      <c r="L32" s="16">
        <v>1224</v>
      </c>
      <c r="M32" s="16">
        <v>1218</v>
      </c>
      <c r="N32" s="16">
        <v>1335</v>
      </c>
      <c r="O32" s="16">
        <v>1570</v>
      </c>
      <c r="P32" s="16">
        <v>1757</v>
      </c>
      <c r="Q32" s="16">
        <v>1911</v>
      </c>
      <c r="R32" s="16">
        <v>2392</v>
      </c>
      <c r="S32" s="16">
        <v>2558</v>
      </c>
      <c r="T32" s="16">
        <v>1712</v>
      </c>
      <c r="U32" s="16">
        <v>1342</v>
      </c>
      <c r="V32" s="16">
        <v>1270</v>
      </c>
      <c r="W32" s="55">
        <v>1176</v>
      </c>
      <c r="X32" s="55">
        <v>977</v>
      </c>
      <c r="Y32" s="55">
        <v>1500</v>
      </c>
    </row>
    <row r="33" spans="1:25" ht="15.75" customHeight="1">
      <c r="A33" s="25" t="s">
        <v>70</v>
      </c>
      <c r="B33" s="22" t="s">
        <v>71</v>
      </c>
      <c r="C33" s="16" t="s">
        <v>71</v>
      </c>
      <c r="D33" s="16" t="s">
        <v>70</v>
      </c>
      <c r="E33" s="16">
        <v>667</v>
      </c>
      <c r="F33" s="16">
        <v>381</v>
      </c>
      <c r="G33" s="16">
        <v>375</v>
      </c>
      <c r="H33" s="16">
        <v>383</v>
      </c>
      <c r="I33" s="16">
        <v>589</v>
      </c>
      <c r="J33" s="16">
        <v>520</v>
      </c>
      <c r="K33" s="16">
        <v>598</v>
      </c>
      <c r="L33" s="16">
        <v>718</v>
      </c>
      <c r="M33" s="16">
        <v>834</v>
      </c>
      <c r="N33" s="16">
        <v>833</v>
      </c>
      <c r="O33" s="16">
        <v>834</v>
      </c>
      <c r="P33" s="16">
        <v>1129</v>
      </c>
      <c r="Q33" s="16">
        <v>1361</v>
      </c>
      <c r="R33" s="16">
        <v>1639</v>
      </c>
      <c r="S33" s="16">
        <v>1427</v>
      </c>
      <c r="T33" s="16">
        <v>1384</v>
      </c>
      <c r="U33" s="16">
        <v>1230</v>
      </c>
      <c r="V33" s="16">
        <v>1155</v>
      </c>
      <c r="W33" s="55">
        <v>1080</v>
      </c>
      <c r="X33" s="55">
        <v>1014</v>
      </c>
      <c r="Y33" s="55">
        <v>1231</v>
      </c>
    </row>
    <row r="34" spans="1:25" ht="15.75" customHeight="1">
      <c r="A34" s="25" t="s">
        <v>72</v>
      </c>
      <c r="B34" s="22" t="s">
        <v>73</v>
      </c>
      <c r="C34" s="16" t="s">
        <v>73</v>
      </c>
      <c r="D34" s="16" t="s">
        <v>72</v>
      </c>
      <c r="E34" s="16">
        <v>70</v>
      </c>
      <c r="F34" s="16">
        <v>61</v>
      </c>
      <c r="G34" s="16">
        <v>60</v>
      </c>
      <c r="H34" s="16">
        <v>62</v>
      </c>
      <c r="I34" s="16">
        <v>483</v>
      </c>
      <c r="J34" s="16">
        <v>98</v>
      </c>
      <c r="K34" s="16">
        <v>94</v>
      </c>
      <c r="L34" s="16">
        <v>97</v>
      </c>
      <c r="M34" s="16">
        <v>101</v>
      </c>
      <c r="N34" s="16">
        <v>99</v>
      </c>
      <c r="O34" s="16">
        <v>134</v>
      </c>
      <c r="P34" s="16">
        <v>116</v>
      </c>
      <c r="Q34" s="16">
        <v>113</v>
      </c>
      <c r="R34" s="16">
        <v>120</v>
      </c>
      <c r="S34" s="16">
        <v>124</v>
      </c>
      <c r="T34" s="16">
        <v>119</v>
      </c>
      <c r="U34" s="16">
        <v>113</v>
      </c>
      <c r="V34" s="16">
        <v>99</v>
      </c>
      <c r="W34" s="55">
        <v>92</v>
      </c>
      <c r="X34" s="55">
        <v>88</v>
      </c>
      <c r="Y34" s="55">
        <v>89</v>
      </c>
    </row>
    <row r="35" spans="1:25" s="20" customFormat="1" ht="15.75" customHeight="1">
      <c r="A35" s="26" t="s">
        <v>74</v>
      </c>
      <c r="B35" s="27" t="s">
        <v>75</v>
      </c>
      <c r="C35" s="24" t="s">
        <v>76</v>
      </c>
      <c r="D35" s="24" t="s">
        <v>77</v>
      </c>
      <c r="E35" s="24">
        <v>14761</v>
      </c>
      <c r="F35" s="24">
        <v>11424</v>
      </c>
      <c r="G35" s="24">
        <v>9773</v>
      </c>
      <c r="H35" s="24">
        <v>10747</v>
      </c>
      <c r="I35" s="24">
        <v>10803</v>
      </c>
      <c r="J35" s="24">
        <v>11807</v>
      </c>
      <c r="K35" s="24">
        <v>12078</v>
      </c>
      <c r="L35" s="24">
        <v>12858</v>
      </c>
      <c r="M35" s="24">
        <v>13068</v>
      </c>
      <c r="N35" s="24">
        <v>19166</v>
      </c>
      <c r="O35" s="24">
        <v>15128</v>
      </c>
      <c r="P35" s="24">
        <v>17351</v>
      </c>
      <c r="Q35" s="24">
        <v>19331</v>
      </c>
      <c r="R35" s="24">
        <v>20612</v>
      </c>
      <c r="S35" s="24">
        <v>19578</v>
      </c>
      <c r="T35" s="24">
        <v>18329</v>
      </c>
      <c r="U35" s="24">
        <v>21097</v>
      </c>
      <c r="V35" s="24">
        <v>52325</v>
      </c>
      <c r="W35" s="57">
        <v>19667</v>
      </c>
      <c r="X35" s="57">
        <v>18149</v>
      </c>
      <c r="Y35" s="57">
        <v>16627</v>
      </c>
    </row>
    <row r="36" spans="1:25" ht="15.75" customHeight="1">
      <c r="A36" s="6" t="s">
        <v>78</v>
      </c>
      <c r="B36" s="22" t="s">
        <v>79</v>
      </c>
      <c r="C36" s="16" t="s">
        <v>79</v>
      </c>
      <c r="D36" s="16" t="s">
        <v>78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55">
        <v>0</v>
      </c>
      <c r="X36" s="55">
        <v>0</v>
      </c>
      <c r="Y36" s="55">
        <v>0</v>
      </c>
    </row>
    <row r="37" spans="1:25" ht="15.75" customHeight="1">
      <c r="A37" s="6" t="s">
        <v>80</v>
      </c>
      <c r="B37" s="21" t="s">
        <v>81</v>
      </c>
      <c r="C37" s="16" t="s">
        <v>81</v>
      </c>
      <c r="D37" s="16" t="s">
        <v>80</v>
      </c>
      <c r="E37" s="16">
        <v>17</v>
      </c>
      <c r="F37" s="16">
        <v>21</v>
      </c>
      <c r="G37" s="16">
        <v>27</v>
      </c>
      <c r="H37" s="16">
        <v>29</v>
      </c>
      <c r="I37" s="16">
        <v>22</v>
      </c>
      <c r="J37" s="16">
        <v>50</v>
      </c>
      <c r="K37" s="16">
        <v>99</v>
      </c>
      <c r="L37" s="16">
        <v>88</v>
      </c>
      <c r="M37" s="16">
        <v>76</v>
      </c>
      <c r="N37" s="16">
        <v>56</v>
      </c>
      <c r="O37" s="16">
        <v>29</v>
      </c>
      <c r="P37" s="16">
        <v>37</v>
      </c>
      <c r="Q37" s="16">
        <v>11</v>
      </c>
      <c r="R37" s="16">
        <v>1</v>
      </c>
      <c r="S37" s="16">
        <v>1</v>
      </c>
      <c r="T37" s="16">
        <v>0</v>
      </c>
      <c r="U37" s="16">
        <v>0</v>
      </c>
      <c r="V37" s="16">
        <v>0</v>
      </c>
      <c r="W37" s="55">
        <v>0</v>
      </c>
      <c r="X37" s="55">
        <v>0</v>
      </c>
      <c r="Y37" s="55">
        <v>0</v>
      </c>
    </row>
    <row r="38" spans="1:25" ht="15.75" customHeight="1">
      <c r="A38" s="6" t="s">
        <v>82</v>
      </c>
      <c r="B38" s="22" t="s">
        <v>83</v>
      </c>
      <c r="C38" s="16" t="s">
        <v>83</v>
      </c>
      <c r="D38" s="16" t="s">
        <v>82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60</v>
      </c>
      <c r="P38" s="16">
        <v>94</v>
      </c>
      <c r="Q38" s="16">
        <v>55</v>
      </c>
      <c r="R38" s="16">
        <v>188</v>
      </c>
      <c r="S38" s="16">
        <v>199</v>
      </c>
      <c r="T38" s="16">
        <v>90</v>
      </c>
      <c r="U38" s="16">
        <v>147</v>
      </c>
      <c r="V38" s="16">
        <v>45</v>
      </c>
      <c r="W38" s="55">
        <v>20</v>
      </c>
      <c r="X38" s="55">
        <v>33</v>
      </c>
      <c r="Y38" s="55">
        <v>18</v>
      </c>
    </row>
    <row r="39" spans="1:25" ht="15.75" customHeight="1">
      <c r="A39" s="6" t="s">
        <v>84</v>
      </c>
      <c r="B39" s="22" t="s">
        <v>85</v>
      </c>
      <c r="C39" s="16" t="s">
        <v>85</v>
      </c>
      <c r="D39" s="16" t="s">
        <v>84</v>
      </c>
      <c r="E39" s="16">
        <v>85</v>
      </c>
      <c r="F39" s="16">
        <v>92</v>
      </c>
      <c r="G39" s="16">
        <v>113</v>
      </c>
      <c r="H39" s="16">
        <v>127</v>
      </c>
      <c r="I39" s="16">
        <v>166</v>
      </c>
      <c r="J39" s="16">
        <v>176</v>
      </c>
      <c r="K39" s="16">
        <v>243</v>
      </c>
      <c r="L39" s="16">
        <v>355</v>
      </c>
      <c r="M39" s="16">
        <v>356</v>
      </c>
      <c r="N39" s="16">
        <v>380</v>
      </c>
      <c r="O39" s="16">
        <v>437</v>
      </c>
      <c r="P39" s="16">
        <v>612</v>
      </c>
      <c r="Q39" s="16">
        <v>978</v>
      </c>
      <c r="R39" s="16">
        <v>927</v>
      </c>
      <c r="S39" s="16">
        <v>1284</v>
      </c>
      <c r="T39" s="16">
        <v>905</v>
      </c>
      <c r="U39" s="16">
        <v>649</v>
      </c>
      <c r="V39" s="16">
        <v>501</v>
      </c>
      <c r="W39" s="55">
        <v>421</v>
      </c>
      <c r="X39" s="55">
        <v>440</v>
      </c>
      <c r="Y39" s="55">
        <v>517</v>
      </c>
    </row>
    <row r="40" spans="1:25" ht="15.75" customHeight="1">
      <c r="A40" s="6" t="s">
        <v>86</v>
      </c>
      <c r="B40" s="21" t="s">
        <v>87</v>
      </c>
      <c r="C40" s="16" t="s">
        <v>87</v>
      </c>
      <c r="D40" s="16" t="s">
        <v>86</v>
      </c>
      <c r="E40" s="16">
        <v>65</v>
      </c>
      <c r="F40" s="16">
        <v>0</v>
      </c>
      <c r="G40" s="16">
        <v>5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16">
        <v>4</v>
      </c>
      <c r="O40" s="16">
        <v>7</v>
      </c>
      <c r="P40" s="16">
        <v>6</v>
      </c>
      <c r="Q40" s="16">
        <v>18</v>
      </c>
      <c r="R40" s="16">
        <v>21</v>
      </c>
      <c r="S40" s="16">
        <v>1</v>
      </c>
      <c r="T40" s="16">
        <v>11</v>
      </c>
      <c r="U40" s="16">
        <v>13</v>
      </c>
      <c r="V40" s="16">
        <v>8</v>
      </c>
      <c r="W40" s="55">
        <v>11</v>
      </c>
      <c r="X40" s="55">
        <v>10</v>
      </c>
      <c r="Y40" s="55">
        <v>14</v>
      </c>
    </row>
    <row r="41" spans="1:25" ht="15.75" customHeight="1">
      <c r="A41" s="6" t="s">
        <v>88</v>
      </c>
      <c r="B41" s="22" t="s">
        <v>89</v>
      </c>
      <c r="C41" s="16" t="s">
        <v>89</v>
      </c>
      <c r="D41" s="16" t="s">
        <v>88</v>
      </c>
      <c r="E41" s="16">
        <v>91</v>
      </c>
      <c r="F41" s="16">
        <v>104</v>
      </c>
      <c r="G41" s="16">
        <v>131</v>
      </c>
      <c r="H41" s="16">
        <v>140</v>
      </c>
      <c r="I41" s="16">
        <v>175</v>
      </c>
      <c r="J41" s="16">
        <v>193</v>
      </c>
      <c r="K41" s="16">
        <v>244</v>
      </c>
      <c r="L41" s="16">
        <v>365</v>
      </c>
      <c r="M41" s="16">
        <v>329</v>
      </c>
      <c r="N41" s="16">
        <v>259</v>
      </c>
      <c r="O41" s="16">
        <v>260</v>
      </c>
      <c r="P41" s="16">
        <v>275</v>
      </c>
      <c r="Q41" s="16">
        <v>101</v>
      </c>
      <c r="R41" s="16">
        <v>88</v>
      </c>
      <c r="S41" s="16">
        <v>162</v>
      </c>
      <c r="T41" s="16">
        <v>173</v>
      </c>
      <c r="U41" s="16">
        <v>153</v>
      </c>
      <c r="V41" s="16">
        <v>146</v>
      </c>
      <c r="W41" s="55">
        <v>126</v>
      </c>
      <c r="X41" s="55">
        <v>121</v>
      </c>
      <c r="Y41" s="55">
        <v>116</v>
      </c>
    </row>
    <row r="42" spans="1:25" s="20" customFormat="1" ht="15.75" customHeight="1">
      <c r="A42" s="26" t="s">
        <v>90</v>
      </c>
      <c r="B42" s="27" t="s">
        <v>91</v>
      </c>
      <c r="C42" s="24" t="s">
        <v>92</v>
      </c>
      <c r="D42" s="24" t="s">
        <v>93</v>
      </c>
      <c r="E42" s="24">
        <v>258</v>
      </c>
      <c r="F42" s="24">
        <v>217</v>
      </c>
      <c r="G42" s="24">
        <v>276</v>
      </c>
      <c r="H42" s="24">
        <v>296</v>
      </c>
      <c r="I42" s="24">
        <v>363</v>
      </c>
      <c r="J42" s="24">
        <v>420</v>
      </c>
      <c r="K42" s="24">
        <v>586</v>
      </c>
      <c r="L42" s="24">
        <v>808</v>
      </c>
      <c r="M42" s="24">
        <v>761</v>
      </c>
      <c r="N42" s="24">
        <v>699</v>
      </c>
      <c r="O42" s="24">
        <v>795</v>
      </c>
      <c r="P42" s="24">
        <v>1026</v>
      </c>
      <c r="Q42" s="24">
        <v>1163</v>
      </c>
      <c r="R42" s="24">
        <v>1225</v>
      </c>
      <c r="S42" s="24">
        <v>1647</v>
      </c>
      <c r="T42" s="24">
        <v>1179</v>
      </c>
      <c r="U42" s="24">
        <v>962</v>
      </c>
      <c r="V42" s="24">
        <v>700</v>
      </c>
      <c r="W42" s="57">
        <v>578</v>
      </c>
      <c r="X42" s="57">
        <v>604</v>
      </c>
      <c r="Y42" s="57">
        <v>665</v>
      </c>
    </row>
    <row r="43" spans="1:25" ht="15.75" customHeight="1">
      <c r="A43" s="6" t="s">
        <v>94</v>
      </c>
      <c r="B43" s="21" t="s">
        <v>95</v>
      </c>
      <c r="C43" s="16" t="s">
        <v>95</v>
      </c>
      <c r="D43" s="16" t="s">
        <v>94</v>
      </c>
      <c r="E43" s="16">
        <v>189</v>
      </c>
      <c r="F43" s="16">
        <v>132</v>
      </c>
      <c r="G43" s="16">
        <v>135</v>
      </c>
      <c r="H43" s="16">
        <v>173</v>
      </c>
      <c r="I43" s="16">
        <v>77</v>
      </c>
      <c r="J43" s="16">
        <v>44</v>
      </c>
      <c r="K43" s="16">
        <v>48</v>
      </c>
      <c r="L43" s="16">
        <v>25</v>
      </c>
      <c r="M43" s="16">
        <v>27</v>
      </c>
      <c r="N43" s="16">
        <v>64</v>
      </c>
      <c r="O43" s="16">
        <v>99</v>
      </c>
      <c r="P43" s="16">
        <v>65</v>
      </c>
      <c r="Q43" s="16">
        <v>66</v>
      </c>
      <c r="R43" s="16">
        <v>170</v>
      </c>
      <c r="S43" s="16">
        <v>173</v>
      </c>
      <c r="T43" s="16">
        <v>79</v>
      </c>
      <c r="U43" s="16">
        <v>49</v>
      </c>
      <c r="V43" s="16">
        <v>32</v>
      </c>
      <c r="W43" s="55">
        <v>28</v>
      </c>
      <c r="X43" s="55">
        <v>29</v>
      </c>
      <c r="Y43" s="55">
        <v>16</v>
      </c>
    </row>
    <row r="44" spans="1:25" ht="15.75" customHeight="1">
      <c r="A44" s="6" t="s">
        <v>96</v>
      </c>
      <c r="B44" s="22" t="s">
        <v>97</v>
      </c>
      <c r="C44" s="16" t="s">
        <v>97</v>
      </c>
      <c r="D44" s="16" t="s">
        <v>96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1</v>
      </c>
      <c r="P44" s="16">
        <v>1</v>
      </c>
      <c r="Q44" s="16">
        <v>2</v>
      </c>
      <c r="R44" s="16">
        <v>2</v>
      </c>
      <c r="S44" s="16">
        <v>2</v>
      </c>
      <c r="T44" s="16">
        <v>4</v>
      </c>
      <c r="U44" s="16">
        <v>9</v>
      </c>
      <c r="V44" s="16">
        <v>-9</v>
      </c>
      <c r="W44" s="55">
        <v>5</v>
      </c>
      <c r="X44" s="55">
        <v>5</v>
      </c>
      <c r="Y44" s="55">
        <v>1</v>
      </c>
    </row>
    <row r="45" spans="1:25" ht="15.75" customHeight="1">
      <c r="A45" s="6" t="s">
        <v>98</v>
      </c>
      <c r="B45" s="22" t="s">
        <v>99</v>
      </c>
      <c r="C45" s="16" t="s">
        <v>99</v>
      </c>
      <c r="D45" s="16" t="s">
        <v>98</v>
      </c>
      <c r="E45" s="16">
        <v>111</v>
      </c>
      <c r="F45" s="16">
        <v>97</v>
      </c>
      <c r="G45" s="16">
        <v>109</v>
      </c>
      <c r="H45" s="16">
        <v>147</v>
      </c>
      <c r="I45" s="16">
        <v>203</v>
      </c>
      <c r="J45" s="16">
        <v>243</v>
      </c>
      <c r="K45" s="16">
        <v>269</v>
      </c>
      <c r="L45" s="16">
        <v>221</v>
      </c>
      <c r="M45" s="16">
        <v>219</v>
      </c>
      <c r="N45" s="16">
        <v>203</v>
      </c>
      <c r="O45" s="16">
        <v>261</v>
      </c>
      <c r="P45" s="16">
        <v>218</v>
      </c>
      <c r="Q45" s="16">
        <v>354</v>
      </c>
      <c r="R45" s="16">
        <v>315</v>
      </c>
      <c r="S45" s="16">
        <v>313</v>
      </c>
      <c r="T45" s="16">
        <v>218</v>
      </c>
      <c r="U45" s="16">
        <v>129</v>
      </c>
      <c r="V45" s="16">
        <v>112</v>
      </c>
      <c r="W45" s="55">
        <v>72</v>
      </c>
      <c r="X45" s="55">
        <v>59</v>
      </c>
      <c r="Y45" s="55">
        <v>68</v>
      </c>
    </row>
    <row r="46" spans="1:25" ht="15.75" customHeight="1">
      <c r="A46" s="6" t="s">
        <v>100</v>
      </c>
      <c r="B46" s="22" t="s">
        <v>101</v>
      </c>
      <c r="C46" s="16" t="s">
        <v>101</v>
      </c>
      <c r="D46" s="16" t="s">
        <v>100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55">
        <v>0</v>
      </c>
      <c r="X46" s="55">
        <v>0</v>
      </c>
      <c r="Y46" s="55">
        <v>0</v>
      </c>
    </row>
    <row r="47" spans="1:25" ht="15.75" customHeight="1">
      <c r="A47" s="6" t="s">
        <v>102</v>
      </c>
      <c r="B47" s="21" t="s">
        <v>103</v>
      </c>
      <c r="C47" s="16" t="s">
        <v>103</v>
      </c>
      <c r="D47" s="16" t="s">
        <v>102</v>
      </c>
      <c r="E47" s="16">
        <v>12</v>
      </c>
      <c r="F47" s="16">
        <v>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1</v>
      </c>
      <c r="T47" s="16">
        <v>1</v>
      </c>
      <c r="U47" s="16">
        <v>0</v>
      </c>
      <c r="V47" s="16">
        <v>0</v>
      </c>
      <c r="W47" s="55">
        <v>0</v>
      </c>
      <c r="X47" s="55">
        <v>0</v>
      </c>
      <c r="Y47" s="55">
        <v>0</v>
      </c>
    </row>
    <row r="48" spans="1:25" ht="15.75" customHeight="1">
      <c r="A48" s="6" t="s">
        <v>104</v>
      </c>
      <c r="B48" s="22" t="s">
        <v>105</v>
      </c>
      <c r="C48" s="16" t="s">
        <v>105</v>
      </c>
      <c r="D48" s="16" t="s">
        <v>104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55">
        <v>0</v>
      </c>
      <c r="X48" s="55">
        <v>0</v>
      </c>
      <c r="Y48" s="55">
        <v>0</v>
      </c>
    </row>
    <row r="49" spans="1:25" s="20" customFormat="1" ht="15.75" customHeight="1">
      <c r="A49" s="26" t="s">
        <v>106</v>
      </c>
      <c r="B49" s="27" t="s">
        <v>107</v>
      </c>
      <c r="C49" s="24" t="s">
        <v>108</v>
      </c>
      <c r="D49" s="24" t="s">
        <v>109</v>
      </c>
      <c r="E49" s="24">
        <v>312</v>
      </c>
      <c r="F49" s="24">
        <v>232</v>
      </c>
      <c r="G49" s="24">
        <v>244</v>
      </c>
      <c r="H49" s="24">
        <v>320</v>
      </c>
      <c r="I49" s="24">
        <v>280</v>
      </c>
      <c r="J49" s="24">
        <v>287</v>
      </c>
      <c r="K49" s="24">
        <v>317</v>
      </c>
      <c r="L49" s="24">
        <v>246</v>
      </c>
      <c r="M49" s="24">
        <v>246</v>
      </c>
      <c r="N49" s="24">
        <v>267</v>
      </c>
      <c r="O49" s="24">
        <v>361</v>
      </c>
      <c r="P49" s="24">
        <v>284</v>
      </c>
      <c r="Q49" s="24">
        <v>422</v>
      </c>
      <c r="R49" s="24">
        <v>487</v>
      </c>
      <c r="S49" s="24">
        <v>489</v>
      </c>
      <c r="T49" s="24">
        <v>302</v>
      </c>
      <c r="U49" s="24">
        <v>187</v>
      </c>
      <c r="V49" s="24">
        <v>135</v>
      </c>
      <c r="W49" s="57">
        <v>105</v>
      </c>
      <c r="X49" s="57">
        <v>93</v>
      </c>
      <c r="Y49" s="57">
        <v>85</v>
      </c>
    </row>
    <row r="50" spans="1:25" ht="15.75" customHeight="1">
      <c r="A50" s="6" t="s">
        <v>110</v>
      </c>
      <c r="B50" s="22" t="s">
        <v>111</v>
      </c>
      <c r="C50" s="16" t="s">
        <v>111</v>
      </c>
      <c r="D50" s="16" t="s">
        <v>110</v>
      </c>
      <c r="E50" s="16">
        <v>241</v>
      </c>
      <c r="F50" s="16">
        <v>268</v>
      </c>
      <c r="G50" s="16">
        <v>287</v>
      </c>
      <c r="H50" s="16">
        <v>331</v>
      </c>
      <c r="I50" s="16">
        <v>359</v>
      </c>
      <c r="J50" s="16">
        <v>376</v>
      </c>
      <c r="K50" s="16">
        <v>391</v>
      </c>
      <c r="L50" s="16">
        <v>428</v>
      </c>
      <c r="M50" s="16">
        <v>473</v>
      </c>
      <c r="N50" s="16">
        <v>505</v>
      </c>
      <c r="O50" s="16">
        <v>525</v>
      </c>
      <c r="P50" s="16">
        <v>558</v>
      </c>
      <c r="Q50" s="16">
        <v>580</v>
      </c>
      <c r="R50" s="16">
        <v>616</v>
      </c>
      <c r="S50" s="16">
        <v>606</v>
      </c>
      <c r="T50" s="16">
        <v>574</v>
      </c>
      <c r="U50" s="16">
        <v>516</v>
      </c>
      <c r="V50" s="16">
        <v>527</v>
      </c>
      <c r="W50" s="55">
        <v>524</v>
      </c>
      <c r="X50" s="55">
        <v>527</v>
      </c>
      <c r="Y50" s="55">
        <v>551</v>
      </c>
    </row>
    <row r="51" spans="1:25" ht="15.75" customHeight="1">
      <c r="A51" s="6" t="s">
        <v>112</v>
      </c>
      <c r="B51" s="22" t="s">
        <v>113</v>
      </c>
      <c r="C51" s="16" t="s">
        <v>114</v>
      </c>
      <c r="D51" s="16" t="s">
        <v>115</v>
      </c>
      <c r="E51" s="16">
        <v>936</v>
      </c>
      <c r="F51" s="16">
        <v>963</v>
      </c>
      <c r="G51" s="16">
        <v>1072</v>
      </c>
      <c r="H51" s="16">
        <v>1071</v>
      </c>
      <c r="I51" s="16">
        <v>1059</v>
      </c>
      <c r="J51" s="16">
        <v>1141</v>
      </c>
      <c r="K51" s="16">
        <v>1204</v>
      </c>
      <c r="L51" s="16">
        <v>1227</v>
      </c>
      <c r="M51" s="16">
        <v>1258</v>
      </c>
      <c r="N51" s="16">
        <v>1322</v>
      </c>
      <c r="O51" s="16">
        <v>1321</v>
      </c>
      <c r="P51" s="16">
        <v>1376</v>
      </c>
      <c r="Q51" s="16">
        <v>1456</v>
      </c>
      <c r="R51" s="16">
        <v>1599</v>
      </c>
      <c r="S51" s="16">
        <v>1772</v>
      </c>
      <c r="T51" s="16">
        <v>1730</v>
      </c>
      <c r="U51" s="16">
        <v>1727</v>
      </c>
      <c r="V51" s="16">
        <v>1644</v>
      </c>
      <c r="W51" s="55">
        <v>1674</v>
      </c>
      <c r="X51" s="55">
        <v>1686</v>
      </c>
      <c r="Y51" s="55">
        <v>1674</v>
      </c>
    </row>
    <row r="52" spans="1:25" ht="15.75" customHeight="1">
      <c r="A52" s="6" t="s">
        <v>116</v>
      </c>
      <c r="B52" s="21" t="s">
        <v>117</v>
      </c>
      <c r="C52" s="16" t="s">
        <v>118</v>
      </c>
      <c r="D52" s="16" t="s">
        <v>119</v>
      </c>
      <c r="E52" s="16">
        <v>8</v>
      </c>
      <c r="F52" s="16">
        <v>8</v>
      </c>
      <c r="G52" s="16">
        <v>12</v>
      </c>
      <c r="H52" s="16">
        <v>12</v>
      </c>
      <c r="I52" s="16">
        <v>11</v>
      </c>
      <c r="J52" s="16">
        <v>17</v>
      </c>
      <c r="K52" s="16">
        <v>14</v>
      </c>
      <c r="L52" s="16">
        <v>16</v>
      </c>
      <c r="M52" s="16">
        <v>11</v>
      </c>
      <c r="N52" s="16">
        <v>15</v>
      </c>
      <c r="O52" s="16">
        <v>23</v>
      </c>
      <c r="P52" s="16">
        <v>29</v>
      </c>
      <c r="Q52" s="16">
        <v>29</v>
      </c>
      <c r="R52" s="16">
        <v>25</v>
      </c>
      <c r="S52" s="16">
        <v>355</v>
      </c>
      <c r="T52" s="16">
        <v>27</v>
      </c>
      <c r="U52" s="16">
        <v>25</v>
      </c>
      <c r="V52" s="16">
        <v>26</v>
      </c>
      <c r="W52" s="55">
        <v>29</v>
      </c>
      <c r="X52" s="55">
        <v>29</v>
      </c>
      <c r="Y52" s="55">
        <v>35</v>
      </c>
    </row>
    <row r="53" spans="1:25" ht="15.75" customHeight="1">
      <c r="A53" s="6" t="s">
        <v>119</v>
      </c>
      <c r="B53" s="21" t="s">
        <v>118</v>
      </c>
      <c r="C53" s="16" t="s">
        <v>120</v>
      </c>
      <c r="D53" s="16" t="s">
        <v>121</v>
      </c>
      <c r="E53" s="16">
        <v>225</v>
      </c>
      <c r="F53" s="16">
        <v>113</v>
      </c>
      <c r="G53" s="16">
        <v>139</v>
      </c>
      <c r="H53" s="16">
        <v>142</v>
      </c>
      <c r="I53" s="16">
        <v>159</v>
      </c>
      <c r="J53" s="16">
        <v>158</v>
      </c>
      <c r="K53" s="16">
        <v>192</v>
      </c>
      <c r="L53" s="16">
        <v>245</v>
      </c>
      <c r="M53" s="16">
        <v>250</v>
      </c>
      <c r="N53" s="16">
        <v>289</v>
      </c>
      <c r="O53" s="16">
        <v>281</v>
      </c>
      <c r="P53" s="16">
        <v>318</v>
      </c>
      <c r="Q53" s="16">
        <v>402</v>
      </c>
      <c r="R53" s="16">
        <v>479</v>
      </c>
      <c r="S53" s="16">
        <v>553</v>
      </c>
      <c r="T53" s="16">
        <v>495</v>
      </c>
      <c r="U53" s="16">
        <v>507</v>
      </c>
      <c r="V53" s="16">
        <v>413</v>
      </c>
      <c r="W53" s="55">
        <v>420</v>
      </c>
      <c r="X53" s="55">
        <v>396</v>
      </c>
      <c r="Y53" s="55">
        <v>396</v>
      </c>
    </row>
    <row r="54" spans="1:25" ht="15.75" customHeight="1">
      <c r="A54" s="6" t="s">
        <v>121</v>
      </c>
      <c r="B54" s="22" t="s">
        <v>120</v>
      </c>
      <c r="C54" s="16" t="s">
        <v>122</v>
      </c>
      <c r="D54" s="16" t="s">
        <v>123</v>
      </c>
      <c r="E54" s="16">
        <v>52</v>
      </c>
      <c r="F54" s="16">
        <v>48</v>
      </c>
      <c r="G54" s="16">
        <v>49</v>
      </c>
      <c r="H54" s="16">
        <v>41</v>
      </c>
      <c r="I54" s="16">
        <v>53</v>
      </c>
      <c r="J54" s="16">
        <v>45</v>
      </c>
      <c r="K54" s="16">
        <v>49</v>
      </c>
      <c r="L54" s="16">
        <v>66</v>
      </c>
      <c r="M54" s="16">
        <v>79</v>
      </c>
      <c r="N54" s="16">
        <v>78</v>
      </c>
      <c r="O54" s="16">
        <v>69</v>
      </c>
      <c r="P54" s="16">
        <v>76</v>
      </c>
      <c r="Q54" s="16">
        <v>73</v>
      </c>
      <c r="R54" s="16">
        <v>70</v>
      </c>
      <c r="S54" s="16">
        <v>102</v>
      </c>
      <c r="T54" s="16">
        <v>101</v>
      </c>
      <c r="U54" s="16">
        <v>103</v>
      </c>
      <c r="V54" s="16">
        <v>91</v>
      </c>
      <c r="W54" s="55">
        <v>95</v>
      </c>
      <c r="X54" s="55">
        <v>95</v>
      </c>
      <c r="Y54" s="55">
        <v>86</v>
      </c>
    </row>
    <row r="55" spans="1:25" s="20" customFormat="1" ht="15.75" customHeight="1">
      <c r="A55" s="17" t="s">
        <v>123</v>
      </c>
      <c r="B55" s="18" t="s">
        <v>122</v>
      </c>
      <c r="C55" s="24" t="s">
        <v>124</v>
      </c>
      <c r="D55" s="24" t="s">
        <v>125</v>
      </c>
      <c r="E55" s="24">
        <v>1462</v>
      </c>
      <c r="F55" s="24">
        <v>1400</v>
      </c>
      <c r="G55" s="24">
        <v>1559</v>
      </c>
      <c r="H55" s="24">
        <v>1597</v>
      </c>
      <c r="I55" s="24">
        <v>1641</v>
      </c>
      <c r="J55" s="24">
        <v>1737</v>
      </c>
      <c r="K55" s="24">
        <v>1850</v>
      </c>
      <c r="L55" s="24">
        <v>1982</v>
      </c>
      <c r="M55" s="24">
        <v>2071</v>
      </c>
      <c r="N55" s="24">
        <v>2209</v>
      </c>
      <c r="O55" s="24">
        <v>2219</v>
      </c>
      <c r="P55" s="24">
        <v>2357</v>
      </c>
      <c r="Q55" s="24">
        <v>2540</v>
      </c>
      <c r="R55" s="24">
        <v>2789</v>
      </c>
      <c r="S55" s="24">
        <v>3388</v>
      </c>
      <c r="T55" s="24">
        <v>2927</v>
      </c>
      <c r="U55" s="24">
        <v>2878</v>
      </c>
      <c r="V55" s="24">
        <v>2701</v>
      </c>
      <c r="W55" s="57">
        <v>2742</v>
      </c>
      <c r="X55" s="57">
        <v>2733</v>
      </c>
      <c r="Y55" s="57">
        <v>2742</v>
      </c>
    </row>
    <row r="56" spans="1:25" ht="15.75" customHeight="1">
      <c r="A56" s="12" t="s">
        <v>126</v>
      </c>
      <c r="B56" s="7" t="s">
        <v>127</v>
      </c>
      <c r="C56" s="16" t="s">
        <v>128</v>
      </c>
      <c r="D56" s="16" t="s">
        <v>129</v>
      </c>
      <c r="E56" s="16">
        <v>68</v>
      </c>
      <c r="F56" s="16">
        <v>73</v>
      </c>
      <c r="G56" s="16">
        <v>70</v>
      </c>
      <c r="H56" s="16">
        <v>72</v>
      </c>
      <c r="I56" s="16">
        <v>80</v>
      </c>
      <c r="J56" s="16">
        <v>85</v>
      </c>
      <c r="K56" s="16">
        <v>87</v>
      </c>
      <c r="L56" s="16">
        <v>92</v>
      </c>
      <c r="M56" s="16">
        <v>95</v>
      </c>
      <c r="N56" s="16">
        <v>121</v>
      </c>
      <c r="O56" s="16">
        <v>253</v>
      </c>
      <c r="P56" s="16">
        <v>254</v>
      </c>
      <c r="Q56" s="16">
        <v>270</v>
      </c>
      <c r="R56" s="16">
        <v>203</v>
      </c>
      <c r="S56" s="16">
        <v>197</v>
      </c>
      <c r="T56" s="16">
        <v>205</v>
      </c>
      <c r="U56" s="16">
        <v>177</v>
      </c>
      <c r="V56" s="16">
        <v>139</v>
      </c>
      <c r="W56" s="55">
        <v>126</v>
      </c>
      <c r="X56" s="55">
        <v>111</v>
      </c>
      <c r="Y56" s="55">
        <v>120</v>
      </c>
    </row>
    <row r="57" spans="1:25" ht="15.75" customHeight="1">
      <c r="A57" s="6" t="s">
        <v>129</v>
      </c>
      <c r="B57" s="22" t="s">
        <v>128</v>
      </c>
      <c r="C57" s="16" t="s">
        <v>130</v>
      </c>
      <c r="D57" s="16" t="s">
        <v>131</v>
      </c>
      <c r="E57" s="16">
        <v>567</v>
      </c>
      <c r="F57" s="16">
        <v>471</v>
      </c>
      <c r="G57" s="16">
        <v>444</v>
      </c>
      <c r="H57" s="16">
        <v>405</v>
      </c>
      <c r="I57" s="16">
        <v>447</v>
      </c>
      <c r="J57" s="16">
        <v>569</v>
      </c>
      <c r="K57" s="16">
        <v>658</v>
      </c>
      <c r="L57" s="16">
        <v>763</v>
      </c>
      <c r="M57" s="16">
        <v>865</v>
      </c>
      <c r="N57" s="16">
        <v>877</v>
      </c>
      <c r="O57" s="16">
        <v>799</v>
      </c>
      <c r="P57" s="16">
        <v>962</v>
      </c>
      <c r="Q57" s="16">
        <v>1280</v>
      </c>
      <c r="R57" s="16">
        <v>1543</v>
      </c>
      <c r="S57" s="16">
        <v>1127</v>
      </c>
      <c r="T57" s="16">
        <v>1004</v>
      </c>
      <c r="U57" s="16">
        <v>928</v>
      </c>
      <c r="V57" s="16">
        <v>793</v>
      </c>
      <c r="W57" s="55">
        <v>698</v>
      </c>
      <c r="X57" s="55">
        <v>714</v>
      </c>
      <c r="Y57" s="55">
        <v>687</v>
      </c>
    </row>
    <row r="58" spans="1:25" ht="15.75" customHeight="1">
      <c r="A58" s="6" t="s">
        <v>131</v>
      </c>
      <c r="B58" s="21" t="s">
        <v>130</v>
      </c>
      <c r="C58" s="16" t="s">
        <v>132</v>
      </c>
      <c r="D58" s="16" t="s">
        <v>133</v>
      </c>
      <c r="E58" s="16">
        <v>964</v>
      </c>
      <c r="F58" s="16">
        <v>992</v>
      </c>
      <c r="G58" s="16">
        <v>1107</v>
      </c>
      <c r="H58" s="16">
        <v>1130</v>
      </c>
      <c r="I58" s="16">
        <v>1242</v>
      </c>
      <c r="J58" s="16">
        <v>1327</v>
      </c>
      <c r="K58" s="16">
        <v>1304</v>
      </c>
      <c r="L58" s="16">
        <v>1366</v>
      </c>
      <c r="M58" s="16">
        <v>1190</v>
      </c>
      <c r="N58" s="16">
        <v>1274</v>
      </c>
      <c r="O58" s="16">
        <v>1241</v>
      </c>
      <c r="P58" s="16">
        <v>1268</v>
      </c>
      <c r="Q58" s="16">
        <v>1333</v>
      </c>
      <c r="R58" s="16">
        <v>1431</v>
      </c>
      <c r="S58" s="16">
        <v>1334</v>
      </c>
      <c r="T58" s="16">
        <v>1418</v>
      </c>
      <c r="U58" s="16">
        <v>1396</v>
      </c>
      <c r="V58" s="16">
        <v>1187</v>
      </c>
      <c r="W58" s="55">
        <v>1070</v>
      </c>
      <c r="X58" s="55">
        <v>1017</v>
      </c>
      <c r="Y58" s="55">
        <v>975</v>
      </c>
    </row>
    <row r="59" spans="1:25" ht="15.75" customHeight="1">
      <c r="A59" s="6" t="s">
        <v>133</v>
      </c>
      <c r="B59" s="21" t="s">
        <v>132</v>
      </c>
      <c r="C59" s="16" t="s">
        <v>134</v>
      </c>
      <c r="D59" s="16" t="s">
        <v>135</v>
      </c>
      <c r="E59" s="16">
        <v>227</v>
      </c>
      <c r="F59" s="16">
        <v>247</v>
      </c>
      <c r="G59" s="16">
        <v>227</v>
      </c>
      <c r="H59" s="16">
        <v>230</v>
      </c>
      <c r="I59" s="16">
        <v>272</v>
      </c>
      <c r="J59" s="16">
        <v>264</v>
      </c>
      <c r="K59" s="16">
        <v>242</v>
      </c>
      <c r="L59" s="16">
        <v>235</v>
      </c>
      <c r="M59" s="16">
        <v>276</v>
      </c>
      <c r="N59" s="16">
        <v>317</v>
      </c>
      <c r="O59" s="16">
        <v>280</v>
      </c>
      <c r="P59" s="16">
        <v>427</v>
      </c>
      <c r="Q59" s="16">
        <v>346</v>
      </c>
      <c r="R59" s="16">
        <v>377</v>
      </c>
      <c r="S59" s="16">
        <v>448</v>
      </c>
      <c r="T59" s="16">
        <v>417</v>
      </c>
      <c r="U59" s="16">
        <v>488</v>
      </c>
      <c r="V59" s="16">
        <v>275</v>
      </c>
      <c r="W59" s="55">
        <v>342</v>
      </c>
      <c r="X59" s="55">
        <v>342</v>
      </c>
      <c r="Y59" s="55">
        <v>336</v>
      </c>
    </row>
    <row r="60" spans="1:25" ht="15.75" customHeight="1">
      <c r="A60" s="6" t="s">
        <v>135</v>
      </c>
      <c r="B60" s="21" t="s">
        <v>134</v>
      </c>
      <c r="C60" s="16" t="s">
        <v>136</v>
      </c>
      <c r="D60" s="16" t="s">
        <v>137</v>
      </c>
      <c r="E60" s="16">
        <v>5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55">
        <v>0</v>
      </c>
      <c r="X60" s="55">
        <v>0</v>
      </c>
      <c r="Y60" s="55">
        <v>0</v>
      </c>
    </row>
    <row r="61" spans="1:25" ht="15.75" customHeight="1">
      <c r="A61" s="6" t="s">
        <v>137</v>
      </c>
      <c r="B61" s="21" t="s">
        <v>136</v>
      </c>
      <c r="C61" s="16" t="s">
        <v>138</v>
      </c>
      <c r="D61" s="16" t="s">
        <v>139</v>
      </c>
      <c r="E61" s="16">
        <v>16</v>
      </c>
      <c r="F61" s="16">
        <v>16</v>
      </c>
      <c r="G61" s="16">
        <v>17</v>
      </c>
      <c r="H61" s="16">
        <v>16</v>
      </c>
      <c r="I61" s="16">
        <v>23</v>
      </c>
      <c r="J61" s="16">
        <v>17</v>
      </c>
      <c r="K61" s="16">
        <v>19</v>
      </c>
      <c r="L61" s="16">
        <v>3</v>
      </c>
      <c r="M61" s="16">
        <v>3</v>
      </c>
      <c r="N61" s="16">
        <v>4</v>
      </c>
      <c r="O61" s="16">
        <v>27</v>
      </c>
      <c r="P61" s="16">
        <v>30</v>
      </c>
      <c r="Q61" s="16">
        <v>33</v>
      </c>
      <c r="R61" s="16">
        <v>34</v>
      </c>
      <c r="S61" s="16">
        <v>34</v>
      </c>
      <c r="T61" s="16">
        <v>36</v>
      </c>
      <c r="U61" s="16">
        <v>37</v>
      </c>
      <c r="V61" s="16">
        <v>25</v>
      </c>
      <c r="W61" s="55">
        <v>4</v>
      </c>
      <c r="X61" s="55">
        <v>3</v>
      </c>
      <c r="Y61" s="55">
        <v>3</v>
      </c>
    </row>
    <row r="62" spans="1:25" s="20" customFormat="1" ht="15.75" customHeight="1">
      <c r="A62" s="17" t="s">
        <v>139</v>
      </c>
      <c r="B62" s="18" t="s">
        <v>138</v>
      </c>
      <c r="C62" s="24" t="s">
        <v>140</v>
      </c>
      <c r="D62" s="24" t="s">
        <v>141</v>
      </c>
      <c r="E62" s="24">
        <v>1847</v>
      </c>
      <c r="F62" s="24">
        <v>1799</v>
      </c>
      <c r="G62" s="24">
        <v>1865</v>
      </c>
      <c r="H62" s="24">
        <v>1853</v>
      </c>
      <c r="I62" s="24">
        <v>2064</v>
      </c>
      <c r="J62" s="24">
        <v>2262</v>
      </c>
      <c r="K62" s="24">
        <v>2310</v>
      </c>
      <c r="L62" s="24">
        <v>2459</v>
      </c>
      <c r="M62" s="24">
        <v>2429</v>
      </c>
      <c r="N62" s="24">
        <v>2593</v>
      </c>
      <c r="O62" s="24">
        <v>2600</v>
      </c>
      <c r="P62" s="24">
        <v>2941</v>
      </c>
      <c r="Q62" s="24">
        <v>3262</v>
      </c>
      <c r="R62" s="24">
        <v>3588</v>
      </c>
      <c r="S62" s="24">
        <v>3140</v>
      </c>
      <c r="T62" s="24">
        <v>3080</v>
      </c>
      <c r="U62" s="24">
        <v>3026</v>
      </c>
      <c r="V62" s="24">
        <v>2419</v>
      </c>
      <c r="W62" s="57">
        <v>2240</v>
      </c>
      <c r="X62" s="57">
        <v>2187</v>
      </c>
      <c r="Y62" s="57">
        <v>2121</v>
      </c>
    </row>
    <row r="63" spans="1:25" ht="15.75" customHeight="1">
      <c r="A63" s="12" t="s">
        <v>142</v>
      </c>
      <c r="B63" s="7" t="s">
        <v>143</v>
      </c>
      <c r="C63" s="16" t="s">
        <v>144</v>
      </c>
      <c r="D63" s="16" t="s">
        <v>145</v>
      </c>
      <c r="E63" s="16">
        <v>2479</v>
      </c>
      <c r="F63" s="16">
        <v>2441</v>
      </c>
      <c r="G63" s="16">
        <v>2516</v>
      </c>
      <c r="H63" s="16">
        <v>2563</v>
      </c>
      <c r="I63" s="16">
        <v>2017</v>
      </c>
      <c r="J63" s="16">
        <v>443</v>
      </c>
      <c r="K63" s="16">
        <v>401</v>
      </c>
      <c r="L63" s="16">
        <v>427</v>
      </c>
      <c r="M63" s="16">
        <v>336</v>
      </c>
      <c r="N63" s="16">
        <v>391</v>
      </c>
      <c r="O63" s="16">
        <v>393</v>
      </c>
      <c r="P63" s="16">
        <v>378</v>
      </c>
      <c r="Q63" s="16">
        <v>390</v>
      </c>
      <c r="R63" s="16">
        <v>401</v>
      </c>
      <c r="S63" s="16">
        <v>396</v>
      </c>
      <c r="T63" s="16">
        <v>435</v>
      </c>
      <c r="U63" s="16">
        <v>404</v>
      </c>
      <c r="V63" s="16">
        <v>370</v>
      </c>
      <c r="W63" s="55">
        <v>344</v>
      </c>
      <c r="X63" s="55">
        <v>351</v>
      </c>
      <c r="Y63" s="55">
        <v>357</v>
      </c>
    </row>
    <row r="64" spans="1:25" ht="15.75" customHeight="1">
      <c r="A64" s="28" t="s">
        <v>145</v>
      </c>
      <c r="B64" s="21" t="s">
        <v>144</v>
      </c>
      <c r="C64" s="16" t="s">
        <v>146</v>
      </c>
      <c r="D64" s="16" t="s">
        <v>147</v>
      </c>
      <c r="E64" s="16">
        <v>3196</v>
      </c>
      <c r="F64" s="16">
        <v>3340</v>
      </c>
      <c r="G64" s="16">
        <v>3248</v>
      </c>
      <c r="H64" s="16">
        <v>3351</v>
      </c>
      <c r="I64" s="16">
        <v>2161</v>
      </c>
      <c r="J64" s="16">
        <v>410</v>
      </c>
      <c r="K64" s="16">
        <v>224</v>
      </c>
      <c r="L64" s="16">
        <v>230</v>
      </c>
      <c r="M64" s="16">
        <v>284</v>
      </c>
      <c r="N64" s="16">
        <v>345</v>
      </c>
      <c r="O64" s="16">
        <v>291</v>
      </c>
      <c r="P64" s="16">
        <v>294</v>
      </c>
      <c r="Q64" s="16">
        <v>342</v>
      </c>
      <c r="R64" s="16">
        <v>438</v>
      </c>
      <c r="S64" s="16">
        <v>403</v>
      </c>
      <c r="T64" s="16">
        <v>444</v>
      </c>
      <c r="U64" s="16">
        <v>380</v>
      </c>
      <c r="V64" s="16">
        <v>363</v>
      </c>
      <c r="W64" s="55">
        <v>360</v>
      </c>
      <c r="X64" s="55">
        <v>395</v>
      </c>
      <c r="Y64" s="55">
        <v>404</v>
      </c>
    </row>
    <row r="65" spans="1:25" ht="15.75" customHeight="1">
      <c r="A65" s="28" t="s">
        <v>147</v>
      </c>
      <c r="B65" s="21" t="s">
        <v>146</v>
      </c>
      <c r="C65" s="16" t="s">
        <v>148</v>
      </c>
      <c r="D65" s="16" t="s">
        <v>149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55">
        <v>0</v>
      </c>
      <c r="X65" s="55">
        <v>0</v>
      </c>
      <c r="Y65" s="55">
        <v>0</v>
      </c>
    </row>
    <row r="66" spans="1:25" ht="15.75" customHeight="1">
      <c r="A66" s="28" t="s">
        <v>149</v>
      </c>
      <c r="B66" s="21" t="s">
        <v>148</v>
      </c>
      <c r="C66" s="16" t="s">
        <v>150</v>
      </c>
      <c r="D66" s="16" t="s">
        <v>151</v>
      </c>
      <c r="E66" s="16">
        <v>1357</v>
      </c>
      <c r="F66" s="16">
        <v>567</v>
      </c>
      <c r="G66" s="16">
        <v>531</v>
      </c>
      <c r="H66" s="16">
        <v>591</v>
      </c>
      <c r="I66" s="16">
        <v>645</v>
      </c>
      <c r="J66" s="16">
        <v>654</v>
      </c>
      <c r="K66" s="16">
        <v>703</v>
      </c>
      <c r="L66" s="16">
        <v>759</v>
      </c>
      <c r="M66" s="16">
        <v>784</v>
      </c>
      <c r="N66" s="16">
        <v>946</v>
      </c>
      <c r="O66" s="16">
        <v>760</v>
      </c>
      <c r="P66" s="16">
        <v>752</v>
      </c>
      <c r="Q66" s="16">
        <v>716</v>
      </c>
      <c r="R66" s="16">
        <v>712</v>
      </c>
      <c r="S66" s="16">
        <v>848</v>
      </c>
      <c r="T66" s="16">
        <v>769</v>
      </c>
      <c r="U66" s="16">
        <v>778</v>
      </c>
      <c r="V66" s="16">
        <v>830</v>
      </c>
      <c r="W66" s="55">
        <v>707</v>
      </c>
      <c r="X66" s="55">
        <v>824</v>
      </c>
      <c r="Y66" s="55">
        <v>831</v>
      </c>
    </row>
    <row r="67" spans="1:25" ht="15.75" customHeight="1">
      <c r="A67" s="28" t="s">
        <v>151</v>
      </c>
      <c r="B67" s="21" t="s">
        <v>150</v>
      </c>
      <c r="C67" s="16" t="s">
        <v>152</v>
      </c>
      <c r="D67" s="16" t="s">
        <v>153</v>
      </c>
      <c r="E67" s="16">
        <v>116</v>
      </c>
      <c r="F67" s="16">
        <v>126</v>
      </c>
      <c r="G67" s="16">
        <v>120</v>
      </c>
      <c r="H67" s="16">
        <v>128</v>
      </c>
      <c r="I67" s="16">
        <v>5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</v>
      </c>
      <c r="Q67" s="16">
        <v>2</v>
      </c>
      <c r="R67" s="16">
        <v>4</v>
      </c>
      <c r="S67" s="16">
        <v>5</v>
      </c>
      <c r="T67" s="16">
        <v>5</v>
      </c>
      <c r="U67" s="16">
        <v>9</v>
      </c>
      <c r="V67" s="16">
        <v>6</v>
      </c>
      <c r="W67" s="55">
        <v>7</v>
      </c>
      <c r="X67" s="55">
        <v>8</v>
      </c>
      <c r="Y67" s="55">
        <v>10</v>
      </c>
    </row>
    <row r="68" spans="1:25" ht="15.75" customHeight="1">
      <c r="A68" s="28" t="s">
        <v>153</v>
      </c>
      <c r="B68" s="21" t="s">
        <v>152</v>
      </c>
      <c r="C68" s="16" t="s">
        <v>154</v>
      </c>
      <c r="D68" s="16" t="s">
        <v>155</v>
      </c>
      <c r="E68" s="16">
        <v>96</v>
      </c>
      <c r="F68" s="16">
        <v>97</v>
      </c>
      <c r="G68" s="16">
        <v>103</v>
      </c>
      <c r="H68" s="16">
        <v>129</v>
      </c>
      <c r="I68" s="16">
        <v>110</v>
      </c>
      <c r="J68" s="16">
        <v>7</v>
      </c>
      <c r="K68" s="16">
        <v>6</v>
      </c>
      <c r="L68" s="16">
        <v>3</v>
      </c>
      <c r="M68" s="16">
        <v>1</v>
      </c>
      <c r="N68" s="16">
        <v>1</v>
      </c>
      <c r="O68" s="16">
        <v>1</v>
      </c>
      <c r="P68" s="16">
        <v>1</v>
      </c>
      <c r="Q68" s="16">
        <v>2</v>
      </c>
      <c r="R68" s="16">
        <v>1</v>
      </c>
      <c r="S68" s="16">
        <v>1</v>
      </c>
      <c r="T68" s="16">
        <v>2</v>
      </c>
      <c r="U68" s="16">
        <v>2</v>
      </c>
      <c r="V68" s="16">
        <v>3</v>
      </c>
      <c r="W68" s="55">
        <v>2</v>
      </c>
      <c r="X68" s="55">
        <v>9</v>
      </c>
      <c r="Y68" s="55">
        <v>1</v>
      </c>
    </row>
    <row r="69" spans="1:25" ht="15.75" customHeight="1">
      <c r="A69" s="28" t="s">
        <v>155</v>
      </c>
      <c r="B69" s="21" t="s">
        <v>154</v>
      </c>
      <c r="C69" s="16" t="s">
        <v>156</v>
      </c>
      <c r="D69" s="16" t="s">
        <v>157</v>
      </c>
      <c r="E69" s="16">
        <v>22</v>
      </c>
      <c r="F69" s="16">
        <v>13</v>
      </c>
      <c r="G69" s="16">
        <v>9</v>
      </c>
      <c r="H69" s="16">
        <v>11</v>
      </c>
      <c r="I69" s="16">
        <v>9</v>
      </c>
      <c r="J69" s="16">
        <v>8</v>
      </c>
      <c r="K69" s="16">
        <v>6</v>
      </c>
      <c r="L69" s="16">
        <v>7</v>
      </c>
      <c r="M69" s="16">
        <v>57</v>
      </c>
      <c r="N69" s="16">
        <v>38</v>
      </c>
      <c r="O69" s="16">
        <v>43</v>
      </c>
      <c r="P69" s="16">
        <v>43</v>
      </c>
      <c r="Q69" s="16">
        <v>45</v>
      </c>
      <c r="R69" s="16">
        <v>47</v>
      </c>
      <c r="S69" s="16">
        <v>51</v>
      </c>
      <c r="T69" s="16">
        <v>44</v>
      </c>
      <c r="U69" s="16">
        <v>43</v>
      </c>
      <c r="V69" s="16">
        <v>17</v>
      </c>
      <c r="W69" s="55">
        <v>14</v>
      </c>
      <c r="X69" s="55">
        <v>12</v>
      </c>
      <c r="Y69" s="55">
        <v>12</v>
      </c>
    </row>
    <row r="70" spans="1:25" ht="15.75" customHeight="1">
      <c r="A70" s="28" t="s">
        <v>157</v>
      </c>
      <c r="B70" s="21" t="s">
        <v>156</v>
      </c>
      <c r="C70" s="16" t="s">
        <v>158</v>
      </c>
      <c r="D70" s="16" t="s">
        <v>159</v>
      </c>
      <c r="E70" s="16">
        <v>208</v>
      </c>
      <c r="F70" s="16">
        <v>191</v>
      </c>
      <c r="G70" s="16">
        <v>195</v>
      </c>
      <c r="H70" s="16">
        <v>189</v>
      </c>
      <c r="I70" s="16">
        <v>174</v>
      </c>
      <c r="J70" s="16">
        <v>52</v>
      </c>
      <c r="K70" s="16">
        <v>65</v>
      </c>
      <c r="L70" s="16">
        <v>75</v>
      </c>
      <c r="M70" s="16">
        <v>86</v>
      </c>
      <c r="N70" s="16">
        <v>90</v>
      </c>
      <c r="O70" s="16">
        <v>77</v>
      </c>
      <c r="P70" s="16">
        <v>89</v>
      </c>
      <c r="Q70" s="16">
        <v>97</v>
      </c>
      <c r="R70" s="16">
        <v>104</v>
      </c>
      <c r="S70" s="16">
        <v>89</v>
      </c>
      <c r="T70" s="16">
        <v>92</v>
      </c>
      <c r="U70" s="16">
        <v>109</v>
      </c>
      <c r="V70" s="16">
        <v>88</v>
      </c>
      <c r="W70" s="55">
        <v>88</v>
      </c>
      <c r="X70" s="55">
        <v>98</v>
      </c>
      <c r="Y70" s="55">
        <v>98</v>
      </c>
    </row>
    <row r="71" spans="1:25" s="20" customFormat="1" ht="15.75" customHeight="1">
      <c r="A71" s="29" t="s">
        <v>159</v>
      </c>
      <c r="B71" s="30" t="s">
        <v>158</v>
      </c>
      <c r="C71" s="24" t="s">
        <v>160</v>
      </c>
      <c r="D71" s="24" t="s">
        <v>161</v>
      </c>
      <c r="E71" s="24">
        <v>7474</v>
      </c>
      <c r="F71" s="24">
        <v>6775</v>
      </c>
      <c r="G71" s="24">
        <v>6722</v>
      </c>
      <c r="H71" s="24">
        <v>6962</v>
      </c>
      <c r="I71" s="24">
        <v>5121</v>
      </c>
      <c r="J71" s="24">
        <v>1575</v>
      </c>
      <c r="K71" s="24">
        <v>1405</v>
      </c>
      <c r="L71" s="24">
        <v>1501</v>
      </c>
      <c r="M71" s="24">
        <v>1548</v>
      </c>
      <c r="N71" s="24">
        <v>1811</v>
      </c>
      <c r="O71" s="24">
        <v>1565</v>
      </c>
      <c r="P71" s="24">
        <v>1559</v>
      </c>
      <c r="Q71" s="24">
        <v>1594</v>
      </c>
      <c r="R71" s="24">
        <v>1707</v>
      </c>
      <c r="S71" s="24">
        <v>1793</v>
      </c>
      <c r="T71" s="24">
        <v>1791</v>
      </c>
      <c r="U71" s="24">
        <v>1725</v>
      </c>
      <c r="V71" s="24">
        <v>1677</v>
      </c>
      <c r="W71" s="57">
        <v>1522</v>
      </c>
      <c r="X71" s="57">
        <v>1697</v>
      </c>
      <c r="Y71" s="57">
        <v>1713</v>
      </c>
    </row>
    <row r="72" spans="1:25" ht="15.75" customHeight="1">
      <c r="A72" s="12" t="s">
        <v>162</v>
      </c>
      <c r="B72" s="7" t="s">
        <v>163</v>
      </c>
      <c r="C72" s="16" t="s">
        <v>164</v>
      </c>
      <c r="D72" s="16" t="s">
        <v>165</v>
      </c>
      <c r="E72" s="16">
        <v>948</v>
      </c>
      <c r="F72" s="16">
        <v>996</v>
      </c>
      <c r="G72" s="16">
        <v>1011</v>
      </c>
      <c r="H72" s="16">
        <v>1023</v>
      </c>
      <c r="I72" s="16">
        <v>1224</v>
      </c>
      <c r="J72" s="16">
        <v>1543</v>
      </c>
      <c r="K72" s="16">
        <v>1560</v>
      </c>
      <c r="L72" s="16">
        <v>1210</v>
      </c>
      <c r="M72" s="16">
        <v>1577</v>
      </c>
      <c r="N72" s="16">
        <v>1413</v>
      </c>
      <c r="O72" s="16">
        <v>1450</v>
      </c>
      <c r="P72" s="16">
        <v>1481</v>
      </c>
      <c r="Q72" s="16">
        <v>1612</v>
      </c>
      <c r="R72" s="16">
        <v>1761</v>
      </c>
      <c r="S72" s="16">
        <v>2192</v>
      </c>
      <c r="T72" s="16">
        <v>2222</v>
      </c>
      <c r="U72" s="16">
        <v>1648</v>
      </c>
      <c r="V72" s="16">
        <v>1566</v>
      </c>
      <c r="W72" s="55">
        <v>1480</v>
      </c>
      <c r="X72" s="55">
        <v>1466</v>
      </c>
      <c r="Y72" s="55">
        <v>1453</v>
      </c>
    </row>
    <row r="73" spans="1:25" ht="15.75" customHeight="1">
      <c r="A73" s="31" t="s">
        <v>165</v>
      </c>
      <c r="B73" s="32" t="s">
        <v>164</v>
      </c>
      <c r="C73" s="16" t="s">
        <v>166</v>
      </c>
      <c r="D73" s="16" t="s">
        <v>167</v>
      </c>
      <c r="E73" s="16">
        <v>2915</v>
      </c>
      <c r="F73" s="16">
        <v>3017</v>
      </c>
      <c r="G73" s="16">
        <v>3063</v>
      </c>
      <c r="H73" s="16">
        <v>3178</v>
      </c>
      <c r="I73" s="16">
        <v>3403</v>
      </c>
      <c r="J73" s="16">
        <v>3472</v>
      </c>
      <c r="K73" s="16">
        <v>3620</v>
      </c>
      <c r="L73" s="16">
        <v>4081</v>
      </c>
      <c r="M73" s="16">
        <v>4019</v>
      </c>
      <c r="N73" s="16">
        <v>4611</v>
      </c>
      <c r="O73" s="16">
        <v>4922</v>
      </c>
      <c r="P73" s="16">
        <v>5242</v>
      </c>
      <c r="Q73" s="16">
        <v>5657</v>
      </c>
      <c r="R73" s="16">
        <v>6060</v>
      </c>
      <c r="S73" s="16">
        <v>6163</v>
      </c>
      <c r="T73" s="16">
        <v>6743</v>
      </c>
      <c r="U73" s="16">
        <v>7522</v>
      </c>
      <c r="V73" s="16">
        <v>8157</v>
      </c>
      <c r="W73" s="55">
        <v>8803</v>
      </c>
      <c r="X73" s="55">
        <v>9276</v>
      </c>
      <c r="Y73" s="55">
        <v>9740</v>
      </c>
    </row>
    <row r="74" spans="1:25" ht="15.75" customHeight="1">
      <c r="A74" s="31" t="s">
        <v>167</v>
      </c>
      <c r="B74" s="32" t="s">
        <v>166</v>
      </c>
      <c r="C74" s="16" t="s">
        <v>168</v>
      </c>
      <c r="D74" s="16" t="s">
        <v>169</v>
      </c>
      <c r="E74" s="16">
        <v>1557</v>
      </c>
      <c r="F74" s="16">
        <v>1617</v>
      </c>
      <c r="G74" s="16">
        <v>1638</v>
      </c>
      <c r="H74" s="16">
        <v>1685</v>
      </c>
      <c r="I74" s="16">
        <v>1722</v>
      </c>
      <c r="J74" s="16">
        <v>1957</v>
      </c>
      <c r="K74" s="16">
        <v>2004</v>
      </c>
      <c r="L74" s="16">
        <v>2117</v>
      </c>
      <c r="M74" s="16">
        <v>2112</v>
      </c>
      <c r="N74" s="16">
        <v>2118</v>
      </c>
      <c r="O74" s="16">
        <v>2161</v>
      </c>
      <c r="P74" s="16">
        <v>2198</v>
      </c>
      <c r="Q74" s="16">
        <v>2265</v>
      </c>
      <c r="R74" s="16">
        <v>2297</v>
      </c>
      <c r="S74" s="16">
        <v>2314</v>
      </c>
      <c r="T74" s="16">
        <v>2295</v>
      </c>
      <c r="U74" s="16">
        <v>2443</v>
      </c>
      <c r="V74" s="16">
        <v>2392</v>
      </c>
      <c r="W74" s="55">
        <v>2358</v>
      </c>
      <c r="X74" s="55">
        <v>2322</v>
      </c>
      <c r="Y74" s="55">
        <v>2271</v>
      </c>
    </row>
    <row r="75" spans="1:25" ht="15.75" customHeight="1">
      <c r="A75" s="31" t="s">
        <v>169</v>
      </c>
      <c r="B75" s="32" t="s">
        <v>168</v>
      </c>
      <c r="C75" s="16" t="s">
        <v>170</v>
      </c>
      <c r="D75" s="16" t="s">
        <v>171</v>
      </c>
      <c r="E75" s="16">
        <v>194</v>
      </c>
      <c r="F75" s="16">
        <v>156</v>
      </c>
      <c r="G75" s="16">
        <v>177</v>
      </c>
      <c r="H75" s="16">
        <v>231</v>
      </c>
      <c r="I75" s="16">
        <v>206</v>
      </c>
      <c r="J75" s="16">
        <v>235</v>
      </c>
      <c r="K75" s="16">
        <v>255</v>
      </c>
      <c r="L75" s="16">
        <v>254</v>
      </c>
      <c r="M75" s="16">
        <v>815</v>
      </c>
      <c r="N75" s="16">
        <v>885</v>
      </c>
      <c r="O75" s="16">
        <v>970</v>
      </c>
      <c r="P75" s="16">
        <v>1099</v>
      </c>
      <c r="Q75" s="16">
        <v>1578</v>
      </c>
      <c r="R75" s="16">
        <v>2399</v>
      </c>
      <c r="S75" s="16">
        <v>2465</v>
      </c>
      <c r="T75" s="16">
        <v>2328</v>
      </c>
      <c r="U75" s="16">
        <v>1342</v>
      </c>
      <c r="V75" s="16">
        <v>1258</v>
      </c>
      <c r="W75" s="55">
        <v>1300</v>
      </c>
      <c r="X75" s="55">
        <v>1291</v>
      </c>
      <c r="Y75" s="55">
        <v>1567</v>
      </c>
    </row>
    <row r="76" spans="1:25" ht="15.75" customHeight="1">
      <c r="A76" s="31" t="s">
        <v>171</v>
      </c>
      <c r="B76" s="32" t="s">
        <v>170</v>
      </c>
      <c r="C76" s="16" t="s">
        <v>172</v>
      </c>
      <c r="D76" s="16" t="s">
        <v>173</v>
      </c>
      <c r="E76" s="16">
        <v>146</v>
      </c>
      <c r="F76" s="16">
        <v>151</v>
      </c>
      <c r="G76" s="16">
        <v>155</v>
      </c>
      <c r="H76" s="16">
        <v>154</v>
      </c>
      <c r="I76" s="16">
        <v>100</v>
      </c>
      <c r="J76" s="16">
        <v>200</v>
      </c>
      <c r="K76" s="16">
        <v>186</v>
      </c>
      <c r="L76" s="16">
        <v>218</v>
      </c>
      <c r="M76" s="16">
        <v>242</v>
      </c>
      <c r="N76" s="16">
        <v>252</v>
      </c>
      <c r="O76" s="16">
        <v>282</v>
      </c>
      <c r="P76" s="16">
        <v>311</v>
      </c>
      <c r="Q76" s="16">
        <v>401</v>
      </c>
      <c r="R76" s="16">
        <v>443</v>
      </c>
      <c r="S76" s="16">
        <v>343</v>
      </c>
      <c r="T76" s="16">
        <v>641</v>
      </c>
      <c r="U76" s="16">
        <v>645</v>
      </c>
      <c r="V76" s="16">
        <v>585</v>
      </c>
      <c r="W76" s="55">
        <v>555</v>
      </c>
      <c r="X76" s="55">
        <v>485</v>
      </c>
      <c r="Y76" s="55">
        <v>466</v>
      </c>
    </row>
    <row r="77" spans="1:25" ht="15.75" customHeight="1">
      <c r="A77" s="31" t="s">
        <v>173</v>
      </c>
      <c r="B77" s="32" t="s">
        <v>172</v>
      </c>
      <c r="C77" s="16" t="s">
        <v>174</v>
      </c>
      <c r="D77" s="16" t="s">
        <v>175</v>
      </c>
      <c r="E77" s="16">
        <v>560</v>
      </c>
      <c r="F77" s="16">
        <v>349</v>
      </c>
      <c r="G77" s="16">
        <v>561</v>
      </c>
      <c r="H77" s="16">
        <v>526</v>
      </c>
      <c r="I77" s="16">
        <v>382</v>
      </c>
      <c r="J77" s="16">
        <v>167</v>
      </c>
      <c r="K77" s="16">
        <v>150</v>
      </c>
      <c r="L77" s="16">
        <v>218</v>
      </c>
      <c r="M77" s="16">
        <v>384</v>
      </c>
      <c r="N77" s="16">
        <v>507</v>
      </c>
      <c r="O77" s="16">
        <v>445</v>
      </c>
      <c r="P77" s="16">
        <v>656</v>
      </c>
      <c r="Q77" s="16">
        <v>667</v>
      </c>
      <c r="R77" s="16">
        <v>688</v>
      </c>
      <c r="S77" s="16">
        <v>834</v>
      </c>
      <c r="T77" s="16">
        <v>990</v>
      </c>
      <c r="U77" s="16">
        <v>1048</v>
      </c>
      <c r="V77" s="16">
        <v>679</v>
      </c>
      <c r="W77" s="55">
        <v>522</v>
      </c>
      <c r="X77" s="55">
        <v>318</v>
      </c>
      <c r="Y77" s="55">
        <v>254</v>
      </c>
    </row>
    <row r="78" spans="1:25" ht="15.75" customHeight="1">
      <c r="A78" s="31" t="s">
        <v>175</v>
      </c>
      <c r="B78" s="32" t="s">
        <v>174</v>
      </c>
      <c r="C78" s="16" t="s">
        <v>176</v>
      </c>
      <c r="D78" s="16" t="s">
        <v>177</v>
      </c>
      <c r="E78" s="16">
        <v>83</v>
      </c>
      <c r="F78" s="16">
        <v>80</v>
      </c>
      <c r="G78" s="16">
        <v>88</v>
      </c>
      <c r="H78" s="16">
        <v>90</v>
      </c>
      <c r="I78" s="16">
        <v>146</v>
      </c>
      <c r="J78" s="16">
        <v>162</v>
      </c>
      <c r="K78" s="16">
        <v>153</v>
      </c>
      <c r="L78" s="16">
        <v>162</v>
      </c>
      <c r="M78" s="16">
        <v>168</v>
      </c>
      <c r="N78" s="16">
        <v>169</v>
      </c>
      <c r="O78" s="16">
        <v>237</v>
      </c>
      <c r="P78" s="16">
        <v>278</v>
      </c>
      <c r="Q78" s="16">
        <v>323</v>
      </c>
      <c r="R78" s="16">
        <v>292</v>
      </c>
      <c r="S78" s="16">
        <v>308</v>
      </c>
      <c r="T78" s="16">
        <v>301</v>
      </c>
      <c r="U78" s="16">
        <v>294</v>
      </c>
      <c r="V78" s="16">
        <v>256</v>
      </c>
      <c r="W78" s="55">
        <v>285</v>
      </c>
      <c r="X78" s="55">
        <v>328</v>
      </c>
      <c r="Y78" s="55">
        <v>304</v>
      </c>
    </row>
    <row r="79" spans="1:25" ht="15.75" customHeight="1">
      <c r="A79" s="31" t="s">
        <v>177</v>
      </c>
      <c r="B79" s="32" t="s">
        <v>176</v>
      </c>
      <c r="C79" s="16" t="s">
        <v>178</v>
      </c>
      <c r="D79" s="16" t="s">
        <v>179</v>
      </c>
      <c r="E79" s="16">
        <v>0</v>
      </c>
      <c r="F79" s="16">
        <v>0</v>
      </c>
      <c r="G79" s="16">
        <v>0</v>
      </c>
      <c r="H79" s="16">
        <v>2</v>
      </c>
      <c r="I79" s="16">
        <v>0</v>
      </c>
      <c r="J79" s="16">
        <v>0</v>
      </c>
      <c r="K79" s="16">
        <v>17</v>
      </c>
      <c r="L79" s="16">
        <v>12</v>
      </c>
      <c r="M79" s="16">
        <v>12</v>
      </c>
      <c r="N79" s="16">
        <v>12</v>
      </c>
      <c r="O79" s="16">
        <v>24</v>
      </c>
      <c r="P79" s="16">
        <v>25</v>
      </c>
      <c r="Q79" s="16">
        <v>54</v>
      </c>
      <c r="R79" s="16">
        <v>29</v>
      </c>
      <c r="S79" s="16">
        <v>36</v>
      </c>
      <c r="T79" s="16">
        <v>45</v>
      </c>
      <c r="U79" s="16">
        <v>43</v>
      </c>
      <c r="V79" s="16">
        <v>35</v>
      </c>
      <c r="W79" s="55">
        <v>24</v>
      </c>
      <c r="X79" s="55">
        <v>21</v>
      </c>
      <c r="Y79" s="55">
        <v>24</v>
      </c>
    </row>
    <row r="80" spans="1:25" ht="15.75" customHeight="1">
      <c r="A80" s="31" t="s">
        <v>179</v>
      </c>
      <c r="B80" s="33" t="s">
        <v>178</v>
      </c>
      <c r="C80" s="16" t="s">
        <v>180</v>
      </c>
      <c r="D80" s="16" t="s">
        <v>181</v>
      </c>
      <c r="E80" s="16">
        <v>323</v>
      </c>
      <c r="F80" s="16">
        <v>311</v>
      </c>
      <c r="G80" s="16">
        <v>320</v>
      </c>
      <c r="H80" s="16">
        <v>319</v>
      </c>
      <c r="I80" s="16">
        <v>350</v>
      </c>
      <c r="J80" s="16">
        <v>526</v>
      </c>
      <c r="K80" s="16">
        <v>321</v>
      </c>
      <c r="L80" s="16">
        <v>289</v>
      </c>
      <c r="M80" s="16">
        <v>307</v>
      </c>
      <c r="N80" s="16">
        <v>371</v>
      </c>
      <c r="O80" s="16">
        <v>367</v>
      </c>
      <c r="P80" s="16">
        <v>410</v>
      </c>
      <c r="Q80" s="16">
        <v>459</v>
      </c>
      <c r="R80" s="16">
        <v>679</v>
      </c>
      <c r="S80" s="16">
        <v>570</v>
      </c>
      <c r="T80" s="16">
        <v>536</v>
      </c>
      <c r="U80" s="16">
        <v>518</v>
      </c>
      <c r="V80" s="16">
        <v>415</v>
      </c>
      <c r="W80" s="55">
        <v>371</v>
      </c>
      <c r="X80" s="55">
        <v>401</v>
      </c>
      <c r="Y80" s="55">
        <v>356</v>
      </c>
    </row>
    <row r="81" spans="1:25" s="20" customFormat="1" ht="15.75" customHeight="1">
      <c r="A81" s="34" t="s">
        <v>181</v>
      </c>
      <c r="B81" s="35" t="s">
        <v>180</v>
      </c>
      <c r="C81" s="36" t="s">
        <v>182</v>
      </c>
      <c r="D81" s="36" t="s">
        <v>183</v>
      </c>
      <c r="E81" s="36">
        <v>6726</v>
      </c>
      <c r="F81" s="36">
        <v>6677</v>
      </c>
      <c r="G81" s="36">
        <v>7013</v>
      </c>
      <c r="H81" s="36">
        <v>7208</v>
      </c>
      <c r="I81" s="36">
        <v>7533</v>
      </c>
      <c r="J81" s="36">
        <v>8262</v>
      </c>
      <c r="K81" s="36">
        <v>8266</v>
      </c>
      <c r="L81" s="36">
        <v>8561</v>
      </c>
      <c r="M81" s="36">
        <v>9636</v>
      </c>
      <c r="N81" s="36">
        <v>10338</v>
      </c>
      <c r="O81" s="36">
        <v>10858</v>
      </c>
      <c r="P81" s="36">
        <v>11700</v>
      </c>
      <c r="Q81" s="36">
        <v>13016</v>
      </c>
      <c r="R81" s="36">
        <v>14648</v>
      </c>
      <c r="S81" s="36">
        <v>15225</v>
      </c>
      <c r="T81" s="36">
        <v>16101</v>
      </c>
      <c r="U81" s="36">
        <v>15503</v>
      </c>
      <c r="V81" s="36">
        <v>15343</v>
      </c>
      <c r="W81" s="58">
        <v>15698</v>
      </c>
      <c r="X81" s="58">
        <v>15908</v>
      </c>
      <c r="Y81" s="58">
        <v>16435</v>
      </c>
    </row>
    <row r="82" spans="1:25" s="20" customFormat="1" ht="15.75" customHeight="1">
      <c r="A82" s="37"/>
      <c r="B82" s="37"/>
      <c r="C82" s="38" t="s">
        <v>184</v>
      </c>
      <c r="D82" s="39"/>
      <c r="E82" s="39">
        <v>118561</v>
      </c>
      <c r="F82" s="39">
        <v>117407</v>
      </c>
      <c r="G82" s="39">
        <v>116529</v>
      </c>
      <c r="H82" s="39">
        <v>121409</v>
      </c>
      <c r="I82" s="39">
        <v>124959</v>
      </c>
      <c r="J82" s="39">
        <v>132576</v>
      </c>
      <c r="K82" s="39">
        <v>139513</v>
      </c>
      <c r="L82" s="39">
        <v>138655</v>
      </c>
      <c r="M82" s="39">
        <v>144130</v>
      </c>
      <c r="N82" s="39">
        <v>159354</v>
      </c>
      <c r="O82" s="39">
        <v>163653</v>
      </c>
      <c r="P82" s="39">
        <v>178650</v>
      </c>
      <c r="Q82" s="39">
        <v>193450</v>
      </c>
      <c r="R82" s="39">
        <v>207558</v>
      </c>
      <c r="S82" s="39">
        <v>241810</v>
      </c>
      <c r="T82" s="39">
        <v>222649</v>
      </c>
      <c r="U82" s="39">
        <v>216445</v>
      </c>
      <c r="V82" s="39">
        <v>268196</v>
      </c>
      <c r="W82" s="59">
        <v>232519</v>
      </c>
      <c r="X82" s="59">
        <v>225651</v>
      </c>
      <c r="Y82" s="59">
        <v>221364</v>
      </c>
    </row>
    <row r="83" spans="1:25" ht="15.75" customHeight="1">
      <c r="A83" s="4"/>
      <c r="B83" s="4"/>
      <c r="C83" s="4"/>
      <c r="D83" s="4"/>
      <c r="E83" s="4"/>
      <c r="G83" s="4"/>
      <c r="H83" s="4"/>
      <c r="I83" s="4"/>
      <c r="J83" s="4"/>
      <c r="L83" s="4"/>
      <c r="M83" s="4"/>
      <c r="N83" s="4"/>
      <c r="O83" s="4"/>
      <c r="Q83" s="5"/>
      <c r="R83" s="4"/>
      <c r="T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Q84" s="5"/>
      <c r="R84" s="4"/>
      <c r="T84" s="4"/>
    </row>
    <row r="85" spans="1:25" ht="15.75" customHeight="1">
      <c r="A85" s="4"/>
      <c r="B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Q85" s="5"/>
      <c r="R85" s="4"/>
      <c r="T85" s="4"/>
    </row>
    <row r="86" spans="1:25" ht="15.75" customHeight="1">
      <c r="A86" s="4"/>
      <c r="B86" s="4"/>
      <c r="C86" s="40" t="s">
        <v>185</v>
      </c>
      <c r="D86" s="41"/>
      <c r="E86" s="42">
        <f>+E82/calc!B$2</f>
        <v>0.2581133242042335</v>
      </c>
      <c r="F86" s="42">
        <f>+F82/calc!C$2</f>
        <v>0.24059205888621124</v>
      </c>
      <c r="G86" s="42">
        <f>+G82/calc!D$2</f>
        <v>0.22493818152336942</v>
      </c>
      <c r="H86" s="42">
        <f>+H82/calc!E$2</f>
        <v>0.21913320650780987</v>
      </c>
      <c r="I86" s="42">
        <f>+I82/calc!F$2</f>
        <v>0.21025683306523801</v>
      </c>
      <c r="J86" s="42">
        <f>+J82/calc!G$2</f>
        <v>0.20514661508704063</v>
      </c>
      <c r="K86" s="42">
        <f>+K82/calc!H$2</f>
        <v>0.19943876442401162</v>
      </c>
      <c r="L86" s="42">
        <f>+L82/calc!I$2</f>
        <v>0.18504900652352632</v>
      </c>
      <c r="M86" s="42">
        <f>+M82/calc!J$2</f>
        <v>0.17938397355477229</v>
      </c>
      <c r="N86" s="42">
        <f>+N82/calc!K$2</f>
        <v>0.18498990039701887</v>
      </c>
      <c r="O86" s="42">
        <f>+O82/calc!L$2</f>
        <v>0.1758639365719358</v>
      </c>
      <c r="P86" s="42">
        <f>+P82/calc!M$2</f>
        <v>0.17723671443906291</v>
      </c>
      <c r="Q86" s="42">
        <f>+Q82/calc!N$2</f>
        <v>0.17898662758475842</v>
      </c>
      <c r="R86" s="42">
        <f>+R82/calc!O$2</f>
        <v>0.18594938035686928</v>
      </c>
      <c r="S86" s="42">
        <f>+S82/calc!P$2</f>
        <v>0.22409859188867079</v>
      </c>
      <c r="T86" s="42">
        <f>+T82/calc!Q$2</f>
        <v>0.20598240676056606</v>
      </c>
      <c r="U86" s="42">
        <f>+U82/calc!R$2</f>
        <v>0.20220699860707969</v>
      </c>
      <c r="V86" s="42">
        <f>+V82/calc!S$2</f>
        <v>0.25794079006845821</v>
      </c>
      <c r="W86" s="42">
        <f>+W82/calc!T$2</f>
        <v>0.22670757794690893</v>
      </c>
      <c r="X86" s="42">
        <f>+X82/calc!U$2</f>
        <v>0.21759456136544442</v>
      </c>
      <c r="Y86" s="42">
        <f>+Y82/calc!V$2</f>
        <v>0.20579767003613667</v>
      </c>
    </row>
    <row r="87" spans="1:25" ht="15.75" customHeight="1">
      <c r="A87" s="4"/>
      <c r="B87" s="4"/>
      <c r="C87" s="43" t="s">
        <v>24</v>
      </c>
      <c r="D87" s="41"/>
      <c r="E87" s="44">
        <f>+E12/calc!B2</f>
        <v>0.15986955111388806</v>
      </c>
      <c r="F87" s="44">
        <f>+F12/calc!C2</f>
        <v>0.15771570025738127</v>
      </c>
      <c r="G87" s="44">
        <f>+G12/calc!D2</f>
        <v>0.14840295030006814</v>
      </c>
      <c r="H87" s="44">
        <f>+H12/calc!E2</f>
        <v>0.1443735312485335</v>
      </c>
      <c r="I87" s="44">
        <f>+I12/calc!F2</f>
        <v>0.14188243291447647</v>
      </c>
      <c r="J87" s="44">
        <f>+J12/calc!G2</f>
        <v>0.14324642166344295</v>
      </c>
      <c r="K87" s="44">
        <f>+K12/calc!H2</f>
        <v>0.14044755892544689</v>
      </c>
      <c r="L87" s="44">
        <f>+L12/calc!I2</f>
        <v>0.12641200713210407</v>
      </c>
      <c r="M87" s="44">
        <f>+M12/calc!J2</f>
        <v>0.12206897066730391</v>
      </c>
      <c r="N87" s="44">
        <f>+N12/calc!K2</f>
        <v>0.12136356248984236</v>
      </c>
      <c r="O87" s="44">
        <f>+O12/calc!L2</f>
        <v>0.11930373557598278</v>
      </c>
      <c r="P87" s="44">
        <f>+P12/calc!M2</f>
        <v>0.12015984539283751</v>
      </c>
      <c r="Q87" s="44">
        <f>+Q12/calc!N2</f>
        <v>0.12043963445832605</v>
      </c>
      <c r="R87" s="44">
        <f>+R12/calc!O2</f>
        <v>0.12459337739326129</v>
      </c>
      <c r="S87" s="44">
        <f>+S12/calc!P2</f>
        <v>0.16044072753963268</v>
      </c>
      <c r="T87" s="44">
        <f>+T12/calc!Q2</f>
        <v>0.14336310380391379</v>
      </c>
      <c r="U87" s="44">
        <f>+U12/calc!R2</f>
        <v>0.13767863432151889</v>
      </c>
      <c r="V87" s="44">
        <f>+V12/calc!S2</f>
        <v>0.16525383791228343</v>
      </c>
      <c r="W87" s="44">
        <f>+W12/calc!T2</f>
        <v>0.16453432706014037</v>
      </c>
      <c r="X87" s="44">
        <f>+X12/calc!U2</f>
        <v>0.1581389069694559</v>
      </c>
      <c r="Y87" s="44">
        <f>+Y12/calc!V2</f>
        <v>0.14796321070545043</v>
      </c>
    </row>
    <row r="88" spans="1:25" ht="15.75" customHeight="1">
      <c r="A88" s="4"/>
      <c r="B88" s="4"/>
      <c r="C88" s="43" t="s">
        <v>38</v>
      </c>
      <c r="D88" s="41"/>
      <c r="E88" s="44">
        <f>+E18/calc!B2</f>
        <v>1.360003657445405E-2</v>
      </c>
      <c r="F88" s="44">
        <f>+F18/calc!C2</f>
        <v>1.2752258233741537E-2</v>
      </c>
      <c r="G88" s="44">
        <f>+G18/calc!D2</f>
        <v>1.2417744267434161E-2</v>
      </c>
      <c r="H88" s="44">
        <f>+H18/calc!E2</f>
        <v>1.1818598589998593E-2</v>
      </c>
      <c r="I88" s="44">
        <f>+I18/calc!F2</f>
        <v>1.1108568505643462E-2</v>
      </c>
      <c r="J88" s="44">
        <f>+J18/calc!G2</f>
        <v>1.1028239845261122E-2</v>
      </c>
      <c r="K88" s="44">
        <f>+K18/calc!H2</f>
        <v>1.0640031564140392E-2</v>
      </c>
      <c r="L88" s="44">
        <f>+L18/calc!I2</f>
        <v>1.08436275504212E-2</v>
      </c>
      <c r="M88" s="44">
        <f>+M18/calc!J2</f>
        <v>1.0356303642192883E-2</v>
      </c>
      <c r="N88" s="44">
        <f>+N18/calc!K2</f>
        <v>1.0698613916556384E-2</v>
      </c>
      <c r="O88" s="44">
        <f>+O18/calc!L2</f>
        <v>1.0702088836256644E-2</v>
      </c>
      <c r="P88" s="44">
        <f>+P18/calc!M2</f>
        <v>1.0158992196227283E-2</v>
      </c>
      <c r="Q88" s="44">
        <f>+Q18/calc!N2</f>
        <v>9.9953090607296218E-3</v>
      </c>
      <c r="R88" s="44">
        <f>+R18/calc!O2</f>
        <v>1.0059066105122078E-2</v>
      </c>
      <c r="S88" s="44">
        <f>+S18/calc!P2</f>
        <v>1.0129430583280972E-2</v>
      </c>
      <c r="T88" s="44">
        <f>+T18/calc!Q2</f>
        <v>1.0423598475498645E-2</v>
      </c>
      <c r="U88" s="44">
        <f>+U18/calc!R2</f>
        <v>1.0405329531685433E-2</v>
      </c>
      <c r="V88" s="44">
        <f>+V18/calc!S2</f>
        <v>9.3088968779273633E-3</v>
      </c>
      <c r="W88" s="44">
        <f>+W18/calc!T2</f>
        <v>9.6155158662836835E-3</v>
      </c>
      <c r="X88" s="44">
        <f>+X18/calc!U2</f>
        <v>8.6487789590414896E-3</v>
      </c>
      <c r="Y88" s="44">
        <f>+Y18/calc!V2</f>
        <v>9.6919133649858366E-3</v>
      </c>
    </row>
    <row r="89" spans="1:25" ht="15.75" customHeight="1">
      <c r="A89" s="4"/>
      <c r="B89" s="4"/>
      <c r="C89" s="45" t="s">
        <v>54</v>
      </c>
      <c r="D89" s="41"/>
      <c r="E89" s="44">
        <f>+E25/calc!B2</f>
        <v>1.3149387051337036E-2</v>
      </c>
      <c r="F89" s="44">
        <f>+F25/calc!C2</f>
        <v>1.1672322497090116E-2</v>
      </c>
      <c r="G89" s="44">
        <f>+G25/calc!D2</f>
        <v>1.1126360633839656E-2</v>
      </c>
      <c r="H89" s="44">
        <f>+H25/calc!E2</f>
        <v>1.0629158078268435E-2</v>
      </c>
      <c r="I89" s="44">
        <f>+I25/calc!F2</f>
        <v>1.0480956258959879E-2</v>
      </c>
      <c r="J89" s="44">
        <f>+J25/calc!G2</f>
        <v>1.0098259187620889E-2</v>
      </c>
      <c r="K89" s="44">
        <f>+K25/calc!H2</f>
        <v>1.0022472295605036E-2</v>
      </c>
      <c r="L89" s="44">
        <f>+L25/calc!I2</f>
        <v>9.8707039215895631E-3</v>
      </c>
      <c r="M89" s="44">
        <f>+M25/calc!J2</f>
        <v>9.9206941872274322E-3</v>
      </c>
      <c r="N89" s="44">
        <f>+N25/calc!K2</f>
        <v>9.8790369390076849E-3</v>
      </c>
      <c r="O89" s="44">
        <f>+O25/calc!L2</f>
        <v>9.8305762299503736E-3</v>
      </c>
      <c r="P89" s="44">
        <f>+P25/calc!M2</f>
        <v>9.994305408671255E-3</v>
      </c>
      <c r="Q89" s="44">
        <f>+Q25/calc!N2</f>
        <v>1.0313589752842089E-2</v>
      </c>
      <c r="R89" s="44">
        <f>+R25/calc!O2</f>
        <v>1.0931664108897364E-2</v>
      </c>
      <c r="S89" s="44">
        <f>+S25/calc!P2</f>
        <v>1.158350895337867E-2</v>
      </c>
      <c r="T89" s="44">
        <f>+T25/calc!Q2</f>
        <v>1.1758581399093618E-2</v>
      </c>
      <c r="U89" s="44">
        <f>+U25/calc!R2</f>
        <v>1.1730051858488267E-2</v>
      </c>
      <c r="V89" s="44">
        <f>+V25/calc!S2</f>
        <v>1.0957357385083837E-2</v>
      </c>
      <c r="W89" s="44">
        <f>+W25/calc!T2</f>
        <v>1.1069250824368148E-2</v>
      </c>
      <c r="X89" s="44">
        <f>+X25/calc!U2</f>
        <v>1.091294809671898E-2</v>
      </c>
      <c r="Y89" s="44">
        <f>+Y25/calc!V2</f>
        <v>1.0594632585839673E-2</v>
      </c>
    </row>
    <row r="90" spans="1:25" ht="15.75" customHeight="1">
      <c r="A90" s="4"/>
      <c r="B90" s="4"/>
      <c r="C90" s="45" t="s">
        <v>76</v>
      </c>
      <c r="D90" s="41"/>
      <c r="E90" s="44">
        <f>+E35/calc!B2</f>
        <v>3.2135447394832116E-2</v>
      </c>
      <c r="F90" s="44">
        <f>+F35/calc!C2</f>
        <v>2.3410219839669504E-2</v>
      </c>
      <c r="G90" s="44">
        <f>+G35/calc!D2</f>
        <v>1.8865010838743052E-2</v>
      </c>
      <c r="H90" s="44">
        <f>+H35/calc!E2</f>
        <v>1.939744640298028E-2</v>
      </c>
      <c r="I90" s="44">
        <f>+I35/calc!F2</f>
        <v>1.8177198661991262E-2</v>
      </c>
      <c r="J90" s="44">
        <f>+J35/calc!G2</f>
        <v>1.8270019342359767E-2</v>
      </c>
      <c r="K90" s="44">
        <f>+K35/calc!H2</f>
        <v>1.7265927882800975E-2</v>
      </c>
      <c r="L90" s="44">
        <f>+L35/calc!I2</f>
        <v>1.7160290836100406E-2</v>
      </c>
      <c r="M90" s="44">
        <f>+M35/calc!J2</f>
        <v>1.6264412449967142E-2</v>
      </c>
      <c r="N90" s="44">
        <f>+N35/calc!K2</f>
        <v>2.2249309280026004E-2</v>
      </c>
      <c r="O90" s="44">
        <f>+O35/calc!L2</f>
        <v>1.6256772759804246E-2</v>
      </c>
      <c r="P90" s="44">
        <f>+P35/calc!M2</f>
        <v>1.72137376559316E-2</v>
      </c>
      <c r="Q90" s="44">
        <f>+Q35/calc!N2</f>
        <v>1.788570947449452E-2</v>
      </c>
      <c r="R90" s="44">
        <f>+R35/calc!O2</f>
        <v>1.8466108884821544E-2</v>
      </c>
      <c r="S90" s="44">
        <f>+S35/calc!P2</f>
        <v>1.8144006583666501E-2</v>
      </c>
      <c r="T90" s="44">
        <f>+T35/calc!Q2</f>
        <v>1.6956966047520606E-2</v>
      </c>
      <c r="U90" s="44">
        <f>+U35/calc!R2</f>
        <v>1.9709215041297145E-2</v>
      </c>
      <c r="V90" s="44">
        <f>+V35/calc!S2</f>
        <v>5.0324210056570853E-2</v>
      </c>
      <c r="W90" s="44">
        <f>+W35/calc!T2</f>
        <v>1.9175456351876011E-2</v>
      </c>
      <c r="X90" s="44">
        <f>+X35/calc!U2</f>
        <v>1.7501024565463708E-2</v>
      </c>
      <c r="Y90" s="44">
        <f>+Y35/calc!V2</f>
        <v>1.5457788347205707E-2</v>
      </c>
    </row>
    <row r="91" spans="1:25" ht="15.75" customHeight="1">
      <c r="A91" s="4"/>
      <c r="B91" s="4"/>
      <c r="C91" s="45" t="s">
        <v>92</v>
      </c>
      <c r="D91" s="41"/>
      <c r="E91" s="44">
        <f>+E42/calc!B2</f>
        <v>5.6167911576903231E-4</v>
      </c>
      <c r="F91" s="44">
        <f>+F42/calc!C2</f>
        <v>4.4467942097411431E-4</v>
      </c>
      <c r="G91" s="44">
        <f>+G42/calc!D2</f>
        <v>5.3276813583271083E-4</v>
      </c>
      <c r="H91" s="44">
        <f>+H42/calc!E2</f>
        <v>5.3425552575436515E-4</v>
      </c>
      <c r="I91" s="44">
        <f>+I42/calc!F2</f>
        <v>6.1078618108884833E-4</v>
      </c>
      <c r="J91" s="44">
        <f>+J42/calc!G2</f>
        <v>6.4990328820116049E-4</v>
      </c>
      <c r="K91" s="44">
        <f>+K42/calc!H2</f>
        <v>8.377077114854588E-4</v>
      </c>
      <c r="L91" s="44">
        <f>+L42/calc!I2</f>
        <v>1.0783570536295789E-3</v>
      </c>
      <c r="M91" s="44">
        <f>+M42/calc!J2</f>
        <v>9.4713941493916403E-4</v>
      </c>
      <c r="N91" s="44">
        <f>+N42/calc!K2</f>
        <v>8.1145086020756427E-4</v>
      </c>
      <c r="O91" s="44">
        <f>+O42/calc!L2</f>
        <v>8.5431876943709527E-4</v>
      </c>
      <c r="P91" s="44">
        <f>+P42/calc!M2</f>
        <v>1.0178833977860539E-3</v>
      </c>
      <c r="Q91" s="44">
        <f>+Q42/calc!N2</f>
        <v>1.0760478050197675E-3</v>
      </c>
      <c r="R91" s="44">
        <f>+R42/calc!O2</f>
        <v>1.0974666885264113E-3</v>
      </c>
      <c r="S91" s="44">
        <f>+S42/calc!P2</f>
        <v>1.526365248917087E-3</v>
      </c>
      <c r="T91" s="44">
        <f>+T42/calc!Q2</f>
        <v>1.0907448835193844E-3</v>
      </c>
      <c r="U91" s="44">
        <f>+U42/calc!R2</f>
        <v>8.9871853200587063E-4</v>
      </c>
      <c r="V91" s="44">
        <f>+V42/calc!S2</f>
        <v>6.7323357935211844E-4</v>
      </c>
      <c r="W91" s="44">
        <f>+W42/calc!T2</f>
        <v>5.6355386034394339E-4</v>
      </c>
      <c r="X91" s="44">
        <f>+X42/calc!U2</f>
        <v>5.8243533183867315E-4</v>
      </c>
      <c r="Y91" s="44">
        <f>+Y42/calc!V2</f>
        <v>6.1823715949310134E-4</v>
      </c>
    </row>
    <row r="92" spans="1:25" ht="15.75" customHeight="1">
      <c r="A92" s="4"/>
      <c r="B92" s="4"/>
      <c r="C92" s="45" t="s">
        <v>108</v>
      </c>
      <c r="D92" s="41"/>
      <c r="E92" s="44">
        <f>+E49/calc!B2</f>
        <v>6.7923986092999255E-4</v>
      </c>
      <c r="F92" s="44">
        <f>+F49/calc!C2</f>
        <v>4.7541762979720978E-4</v>
      </c>
      <c r="G92" s="44">
        <f>+G49/calc!D2</f>
        <v>4.7099791718543997E-4</v>
      </c>
      <c r="H92" s="44">
        <f>+H49/calc!E2</f>
        <v>5.7757354135607049E-4</v>
      </c>
      <c r="I92" s="44">
        <f>+I49/calc!F2</f>
        <v>4.7112983665255521E-4</v>
      </c>
      <c r="J92" s="44">
        <f>+J49/calc!G2</f>
        <v>4.4410058027079301E-4</v>
      </c>
      <c r="K92" s="44">
        <f>+K49/calc!H2</f>
        <v>4.5316270399469355E-4</v>
      </c>
      <c r="L92" s="44">
        <f>+L49/calc!I2</f>
        <v>3.2831167721890646E-4</v>
      </c>
      <c r="M92" s="44">
        <f>+M49/calc!J2</f>
        <v>3.0617121691857337E-4</v>
      </c>
      <c r="N92" s="44">
        <f>+N49/calc!K2</f>
        <v>3.0995333286898375E-4</v>
      </c>
      <c r="O92" s="44">
        <f>+O49/calc!L2</f>
        <v>3.8793594436074391E-4</v>
      </c>
      <c r="P92" s="44">
        <f>+P49/calc!M2</f>
        <v>2.8175329919224106E-4</v>
      </c>
      <c r="Q92" s="44">
        <f>+Q49/calc!N2</f>
        <v>3.904489885798297E-4</v>
      </c>
      <c r="R92" s="44">
        <f>+R49/calc!O2</f>
        <v>4.3629900188764273E-4</v>
      </c>
      <c r="S92" s="44">
        <f>+S49/calc!P2</f>
        <v>4.5318312490616605E-4</v>
      </c>
      <c r="T92" s="44">
        <f>+T49/calc!Q2</f>
        <v>2.7939351554101278E-4</v>
      </c>
      <c r="U92" s="44">
        <f>+U49/calc!R2</f>
        <v>1.746989246206838E-4</v>
      </c>
      <c r="V92" s="44">
        <f>+V49/calc!S2</f>
        <v>1.2983790458933714E-4</v>
      </c>
      <c r="W92" s="44">
        <f>+W49/calc!T2</f>
        <v>1.0237570127355372E-4</v>
      </c>
      <c r="X92" s="44">
        <f>+X49/calc!U2</f>
        <v>8.9679612352643384E-5</v>
      </c>
      <c r="Y92" s="44">
        <f>+Y49/calc!V2</f>
        <v>7.902279482242648E-5</v>
      </c>
    </row>
    <row r="93" spans="1:25" ht="15.75" customHeight="1">
      <c r="C93" s="45" t="s">
        <v>124</v>
      </c>
      <c r="D93" s="46"/>
      <c r="E93" s="44">
        <f>+E55/calc!B2</f>
        <v>3.1828483226911831E-3</v>
      </c>
      <c r="F93" s="44">
        <f>+F55/calc!C2</f>
        <v>2.8688994901555761E-3</v>
      </c>
      <c r="G93" s="44">
        <f>+G55/calc!D2</f>
        <v>3.0093678397217251E-3</v>
      </c>
      <c r="H93" s="44">
        <f>+H55/calc!E2</f>
        <v>2.8824529548301392E-3</v>
      </c>
      <c r="I93" s="44">
        <f>+I55/calc!F2</f>
        <v>2.7611573640958682E-3</v>
      </c>
      <c r="J93" s="44">
        <f>+J55/calc!G2</f>
        <v>2.687814313346228E-3</v>
      </c>
      <c r="K93" s="44">
        <f>+K55/calc!H2</f>
        <v>2.6446403860889058E-3</v>
      </c>
      <c r="L93" s="44">
        <f>+L55/calc!I2</f>
        <v>2.6451778221458239E-3</v>
      </c>
      <c r="M93" s="44">
        <f>+M55/calc!J2</f>
        <v>2.5775633749527053E-3</v>
      </c>
      <c r="N93" s="44">
        <f>+N55/calc!K2</f>
        <v>2.5643704580808431E-3</v>
      </c>
      <c r="O93" s="44">
        <f>+O55/calc!L2</f>
        <v>2.3845702507936028E-3</v>
      </c>
      <c r="P93" s="44">
        <f>+P55/calc!M2</f>
        <v>2.3383539654792682E-3</v>
      </c>
      <c r="Q93" s="44">
        <f>+Q55/calc!N2</f>
        <v>2.3500958080397332E-3</v>
      </c>
      <c r="R93" s="44">
        <f>+R55/calc!O2</f>
        <v>2.4986404851429886E-3</v>
      </c>
      <c r="S93" s="44">
        <f>+S55/calc!P2</f>
        <v>3.1398454543601034E-3</v>
      </c>
      <c r="T93" s="44">
        <f>+T55/calc!Q2</f>
        <v>2.7078967549289549E-3</v>
      </c>
      <c r="U93" s="44">
        <f>+U55/calc!R2</f>
        <v>2.6886818452317002E-3</v>
      </c>
      <c r="V93" s="44">
        <f>+V55/calc!S2</f>
        <v>2.5977198540429601E-3</v>
      </c>
      <c r="W93" s="44">
        <f>+W55/calc!T2</f>
        <v>2.6734683132579456E-3</v>
      </c>
      <c r="X93" s="44">
        <f>+X55/calc!U2</f>
        <v>2.635423446879294E-3</v>
      </c>
      <c r="Y93" s="44">
        <f>+Y55/calc!V2</f>
        <v>2.5491823929775694E-3</v>
      </c>
    </row>
    <row r="94" spans="1:25" ht="15.75" customHeight="1">
      <c r="C94" s="45" t="s">
        <v>140</v>
      </c>
      <c r="D94" s="46"/>
      <c r="E94" s="44">
        <f>+E62/calc!B2</f>
        <v>4.0210128946721038E-3</v>
      </c>
      <c r="F94" s="44">
        <f>+F62/calc!C2</f>
        <v>3.6865358448499156E-3</v>
      </c>
      <c r="G94" s="44">
        <f>+G62/calc!D2</f>
        <v>3.6000455555362525E-3</v>
      </c>
      <c r="H94" s="44">
        <f>+H62/calc!E2</f>
        <v>3.3445117879149955E-3</v>
      </c>
      <c r="I94" s="44">
        <f>+I62/calc!F2</f>
        <v>3.472899938753121E-3</v>
      </c>
      <c r="J94" s="44">
        <f>+J62/calc!G2</f>
        <v>3.500193423597679E-3</v>
      </c>
      <c r="K94" s="44">
        <f>+K62/calc!H2</f>
        <v>3.3022266442515524E-3</v>
      </c>
      <c r="L94" s="44">
        <f>+L62/calc!I2</f>
        <v>3.2817821718751669E-3</v>
      </c>
      <c r="M94" s="44">
        <f>+M62/calc!J2</f>
        <v>3.0231296174602225E-3</v>
      </c>
      <c r="N94" s="44">
        <f>+N62/calc!K2</f>
        <v>3.0101460379373594E-3</v>
      </c>
      <c r="O94" s="44">
        <f>+O62/calc!L2</f>
        <v>2.7939984912408147E-3</v>
      </c>
      <c r="P94" s="44">
        <f>+P62/calc!M2</f>
        <v>2.9177339891703555E-3</v>
      </c>
      <c r="Q94" s="44">
        <f>+Q62/calc!N2</f>
        <v>3.0181151676478778E-3</v>
      </c>
      <c r="R94" s="44">
        <f>+R62/calc!O2</f>
        <v>3.2144575334145009E-3</v>
      </c>
      <c r="S94" s="44">
        <f>+S62/calc!P2</f>
        <v>2.9100102499087146E-3</v>
      </c>
      <c r="T94" s="44">
        <f>+T62/calc!Q2</f>
        <v>2.8494438008818523E-3</v>
      </c>
      <c r="U94" s="44">
        <f>+U62/calc!R2</f>
        <v>2.8269462347710649E-3</v>
      </c>
      <c r="V94" s="44">
        <f>+V62/calc!S2</f>
        <v>2.3265028977896779E-3</v>
      </c>
      <c r="W94" s="44">
        <f>+W62/calc!T2</f>
        <v>2.1840149605024794E-3</v>
      </c>
      <c r="X94" s="44">
        <f>+X62/calc!U2</f>
        <v>2.108917335647646E-3</v>
      </c>
      <c r="Y94" s="44">
        <f>+Y62/calc!V2</f>
        <v>1.9718511508043128E-3</v>
      </c>
    </row>
    <row r="95" spans="1:25" ht="15.75" customHeight="1">
      <c r="C95" s="45" t="s">
        <v>160</v>
      </c>
      <c r="D95" s="46"/>
      <c r="E95" s="44">
        <f>+E71/calc!B2</f>
        <v>1.6271277950611424E-2</v>
      </c>
      <c r="F95" s="44">
        <f>+F71/calc!C2</f>
        <v>1.388342431843145E-2</v>
      </c>
      <c r="G95" s="44">
        <f>+G71/calc!D2</f>
        <v>1.2975606554592326E-2</v>
      </c>
      <c r="H95" s="44">
        <f>+H71/calc!E2</f>
        <v>1.2565834359128008E-2</v>
      </c>
      <c r="I95" s="44">
        <f>+I71/calc!F2</f>
        <v>8.6166281910633399E-3</v>
      </c>
      <c r="J95" s="44">
        <f>+J71/calc!G2</f>
        <v>2.4371373307543521E-3</v>
      </c>
      <c r="K95" s="44">
        <f>+K71/calc!H2</f>
        <v>2.0084971580837364E-3</v>
      </c>
      <c r="L95" s="44">
        <f>+L71/calc!I2</f>
        <v>2.0032350711608887E-3</v>
      </c>
      <c r="M95" s="44">
        <f>+M71/calc!J2</f>
        <v>1.9266383893900472E-3</v>
      </c>
      <c r="N95" s="44">
        <f>+N71/calc!K2</f>
        <v>2.1023426435420583E-3</v>
      </c>
      <c r="O95" s="44">
        <f>+O71/calc!L2</f>
        <v>1.6817721687661057E-3</v>
      </c>
      <c r="P95" s="44">
        <f>+P71/calc!M2</f>
        <v>1.5466668783123375E-3</v>
      </c>
      <c r="Q95" s="44">
        <f>+Q71/calc!N2</f>
        <v>1.4748239047304467E-3</v>
      </c>
      <c r="R95" s="44">
        <f>+R71/calc!O2</f>
        <v>1.5292862345425177E-3</v>
      </c>
      <c r="S95" s="44">
        <f>+S71/calc!P2</f>
        <v>1.6616714579892756E-3</v>
      </c>
      <c r="T95" s="44">
        <f>+T71/calc!Q2</f>
        <v>1.6569330673309732E-3</v>
      </c>
      <c r="U95" s="44">
        <f>+U71/calc!R2</f>
        <v>1.6115275132121902E-3</v>
      </c>
      <c r="V95" s="44">
        <f>+V71/calc!S2</f>
        <v>1.6128753036764325E-3</v>
      </c>
      <c r="W95" s="44">
        <f>+W71/calc!T2</f>
        <v>1.483960165127131E-3</v>
      </c>
      <c r="X95" s="44">
        <f>+X71/calc!U2</f>
        <v>1.6364118512089874E-3</v>
      </c>
      <c r="Y95" s="44">
        <f>+Y71/calc!V2</f>
        <v>1.5925417356566654E-3</v>
      </c>
    </row>
    <row r="96" spans="1:25" ht="15.75" customHeight="1">
      <c r="C96" s="47" t="s">
        <v>182</v>
      </c>
      <c r="D96" s="46"/>
      <c r="E96" s="44">
        <f>+E81/calc!B2</f>
        <v>1.4642843925048494E-2</v>
      </c>
      <c r="F96" s="44">
        <f>+F81/calc!C2</f>
        <v>1.368260135412056E-2</v>
      </c>
      <c r="G96" s="44">
        <f>+G81/calc!D2</f>
        <v>1.3537329480415946E-2</v>
      </c>
      <c r="H96" s="44">
        <f>+H81/calc!E2</f>
        <v>1.3009844019045487E-2</v>
      </c>
      <c r="I96" s="44">
        <f>+I81/calc!F2</f>
        <v>1.2675075212513208E-2</v>
      </c>
      <c r="J96" s="44">
        <f>+J81/calc!G2</f>
        <v>1.2784526112185687E-2</v>
      </c>
      <c r="K96" s="44">
        <f>+K81/calc!H2</f>
        <v>1.1816539152113998E-2</v>
      </c>
      <c r="L96" s="44">
        <f>+L81/calc!I2</f>
        <v>1.1425513287280725E-2</v>
      </c>
      <c r="M96" s="44">
        <f>+M81/calc!J2</f>
        <v>1.1992950594420217E-2</v>
      </c>
      <c r="N96" s="44">
        <f>+N81/calc!K2</f>
        <v>1.2001114438949641E-2</v>
      </c>
      <c r="O96" s="44">
        <f>+O81/calc!L2</f>
        <v>1.1668167545343371E-2</v>
      </c>
      <c r="P96" s="44">
        <f>+P81/calc!M2</f>
        <v>1.1607442255455002E-2</v>
      </c>
      <c r="Q96" s="44">
        <f>+Q81/calc!N2</f>
        <v>1.2042853164348491E-2</v>
      </c>
      <c r="R96" s="44">
        <f>+R81/calc!O2</f>
        <v>1.3123013921252957E-2</v>
      </c>
      <c r="S96" s="44">
        <f>+S81/calc!P2</f>
        <v>1.4109842692630631E-2</v>
      </c>
      <c r="T96" s="44">
        <f>+T81/calc!Q2</f>
        <v>1.4895745012337241E-2</v>
      </c>
      <c r="U96" s="44">
        <f>+U81/calc!R2</f>
        <v>1.4483194804248454E-2</v>
      </c>
      <c r="V96" s="44">
        <f>+V81/calc!S2</f>
        <v>1.475631829714222E-2</v>
      </c>
      <c r="W96" s="44">
        <f>+W81/calc!T2</f>
        <v>1.530565484373568E-2</v>
      </c>
      <c r="X96" s="44">
        <f>+X81/calc!U2</f>
        <v>1.5340035196837106E-2</v>
      </c>
      <c r="Y96" s="44">
        <f>+Y81/calc!V2</f>
        <v>1.5279289798900933E-2</v>
      </c>
    </row>
    <row r="98" spans="3:25" ht="15">
      <c r="C98" s="48" t="s">
        <v>186</v>
      </c>
      <c r="E98" s="49">
        <f>+E55+E62+E71+E81</f>
        <v>17509</v>
      </c>
      <c r="F98" s="49">
        <f t="shared" ref="F98:Y98" si="0">+F55+F62+F71+F81</f>
        <v>16651</v>
      </c>
      <c r="G98" s="49">
        <f t="shared" si="0"/>
        <v>17159</v>
      </c>
      <c r="H98" s="49">
        <f t="shared" si="0"/>
        <v>17620</v>
      </c>
      <c r="I98" s="49">
        <f t="shared" si="0"/>
        <v>16359</v>
      </c>
      <c r="J98" s="49">
        <f t="shared" si="0"/>
        <v>13836</v>
      </c>
      <c r="K98" s="49">
        <f t="shared" si="0"/>
        <v>13831</v>
      </c>
      <c r="L98" s="49">
        <f t="shared" si="0"/>
        <v>14503</v>
      </c>
      <c r="M98" s="49">
        <f t="shared" si="0"/>
        <v>15684</v>
      </c>
      <c r="N98" s="49">
        <f t="shared" si="0"/>
        <v>16951</v>
      </c>
      <c r="O98" s="49">
        <f t="shared" si="0"/>
        <v>17242</v>
      </c>
      <c r="P98" s="49">
        <f t="shared" si="0"/>
        <v>18557</v>
      </c>
      <c r="Q98" s="49">
        <f t="shared" si="0"/>
        <v>20412</v>
      </c>
      <c r="R98" s="49">
        <f t="shared" si="0"/>
        <v>22732</v>
      </c>
      <c r="S98" s="49">
        <f t="shared" si="0"/>
        <v>23546</v>
      </c>
      <c r="T98" s="49">
        <f t="shared" si="0"/>
        <v>23899</v>
      </c>
      <c r="U98" s="49">
        <f t="shared" si="0"/>
        <v>23132</v>
      </c>
      <c r="V98" s="49">
        <f t="shared" si="0"/>
        <v>22140</v>
      </c>
      <c r="W98" s="49">
        <f t="shared" si="0"/>
        <v>22202</v>
      </c>
      <c r="X98" s="49">
        <f t="shared" si="0"/>
        <v>22525</v>
      </c>
      <c r="Y98" s="49">
        <f t="shared" si="0"/>
        <v>23011</v>
      </c>
    </row>
    <row r="99" spans="3:25" ht="15">
      <c r="C99" s="48" t="s">
        <v>187</v>
      </c>
      <c r="E99" s="42">
        <f>+E98/calc!B2</f>
        <v>3.8117983093023208E-2</v>
      </c>
      <c r="F99" s="42">
        <f>+F98/calc!C2</f>
        <v>3.4121461007557502E-2</v>
      </c>
      <c r="G99" s="42">
        <f>+G98/calc!D2</f>
        <v>3.3122349430266249E-2</v>
      </c>
      <c r="H99" s="42">
        <f>+H98/calc!E2</f>
        <v>3.1802643120918628E-2</v>
      </c>
      <c r="I99" s="42">
        <f>+I98/calc!F2</f>
        <v>2.7525760706425539E-2</v>
      </c>
      <c r="J99" s="42">
        <f>+J98/calc!G2</f>
        <v>2.1409671179883946E-2</v>
      </c>
      <c r="K99" s="42">
        <f>+K98/calc!H2</f>
        <v>1.9771903340538192E-2</v>
      </c>
      <c r="L99" s="42">
        <f>+L98/calc!I2</f>
        <v>1.9355708352462603E-2</v>
      </c>
      <c r="M99" s="42">
        <f>+M98/calc!J2</f>
        <v>1.9520281976223193E-2</v>
      </c>
      <c r="N99" s="42">
        <f>+N98/calc!K2</f>
        <v>1.9677973578509901E-2</v>
      </c>
      <c r="O99" s="42">
        <f>+O98/calc!L2</f>
        <v>1.8528508456143896E-2</v>
      </c>
      <c r="P99" s="42">
        <f>+P98/calc!M2</f>
        <v>1.8410197088416964E-2</v>
      </c>
      <c r="Q99" s="42">
        <f>+Q98/calc!N2</f>
        <v>1.8885888044766548E-2</v>
      </c>
      <c r="R99" s="42">
        <f>+R98/calc!O2</f>
        <v>2.0365398174352966E-2</v>
      </c>
      <c r="S99" s="42">
        <f>+S98/calc!P2</f>
        <v>2.1821369854888726E-2</v>
      </c>
      <c r="T99" s="42">
        <f>+T98/calc!Q2</f>
        <v>2.2110018635479022E-2</v>
      </c>
      <c r="U99" s="42">
        <f>+U98/calc!R2</f>
        <v>2.161035039746341E-2</v>
      </c>
      <c r="V99" s="42">
        <f>+V98/calc!S2</f>
        <v>2.1293416352651289E-2</v>
      </c>
      <c r="W99" s="42">
        <f>+W98/calc!T2</f>
        <v>2.1647098282623237E-2</v>
      </c>
      <c r="X99" s="42">
        <f>+X98/calc!U2</f>
        <v>2.1720787830573032E-2</v>
      </c>
      <c r="Y99" s="42">
        <f>+Y98/calc!V2</f>
        <v>2.1392865078339481E-2</v>
      </c>
    </row>
    <row r="127" spans="3:25" ht="15.75" customHeight="1">
      <c r="C127" t="s">
        <v>188</v>
      </c>
      <c r="D127" s="49"/>
      <c r="E127" s="49"/>
      <c r="F127" s="49">
        <f t="shared" ref="F127:X127" si="1">+F79+F69+F60+F53+F47+F40+F33+F23+F16+F8</f>
        <v>877</v>
      </c>
      <c r="G127" s="49">
        <f t="shared" si="1"/>
        <v>930</v>
      </c>
      <c r="H127" s="49">
        <f t="shared" si="1"/>
        <v>948</v>
      </c>
      <c r="I127" s="49">
        <f t="shared" si="1"/>
        <v>1162</v>
      </c>
      <c r="J127" s="49">
        <f t="shared" si="1"/>
        <v>1061</v>
      </c>
      <c r="K127" s="49">
        <f t="shared" si="1"/>
        <v>1177</v>
      </c>
      <c r="L127" s="49">
        <f t="shared" si="1"/>
        <v>1358</v>
      </c>
      <c r="M127" s="49">
        <f t="shared" si="1"/>
        <v>1596</v>
      </c>
      <c r="N127" s="49">
        <f t="shared" si="1"/>
        <v>1612</v>
      </c>
      <c r="O127" s="49">
        <f t="shared" si="1"/>
        <v>1599</v>
      </c>
      <c r="P127" s="49">
        <f t="shared" si="1"/>
        <v>1941</v>
      </c>
      <c r="Q127" s="49">
        <f t="shared" si="1"/>
        <v>2341</v>
      </c>
      <c r="R127" s="49">
        <f t="shared" si="1"/>
        <v>2711</v>
      </c>
      <c r="S127" s="49">
        <f t="shared" si="1"/>
        <v>2515</v>
      </c>
      <c r="T127" s="49">
        <f t="shared" si="1"/>
        <v>2330</v>
      </c>
      <c r="U127" s="49">
        <f t="shared" si="1"/>
        <v>2161</v>
      </c>
      <c r="V127" s="49">
        <f t="shared" si="1"/>
        <v>1914</v>
      </c>
      <c r="W127" s="49">
        <f t="shared" si="1"/>
        <v>1817</v>
      </c>
      <c r="X127" s="49">
        <f t="shared" si="1"/>
        <v>1729</v>
      </c>
      <c r="Y127" s="19">
        <f>+X127-S127</f>
        <v>-786</v>
      </c>
    </row>
  </sheetData>
  <hyperlinks>
    <hyperlink ref="A1" location="Indice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7"/>
  <sheetViews>
    <sheetView topLeftCell="C1" workbookViewId="0">
      <pane xSplit="2" ySplit="1" topLeftCell="E80" activePane="bottomRight" state="frozen"/>
      <selection activeCell="C1" sqref="C1"/>
      <selection pane="topRight" activeCell="E1" sqref="E1"/>
      <selection pane="bottomLeft" activeCell="C2" sqref="C2"/>
      <selection pane="bottomRight" activeCell="E86" sqref="E86:Y99"/>
    </sheetView>
  </sheetViews>
  <sheetFormatPr baseColWidth="10" defaultRowHeight="15.75" customHeight="1"/>
  <cols>
    <col min="1" max="1" width="11.42578125" hidden="1" customWidth="1"/>
    <col min="2" max="2" width="47.7109375" hidden="1" customWidth="1"/>
    <col min="3" max="3" width="58" customWidth="1"/>
    <col min="4" max="5" width="10.85546875" customWidth="1"/>
  </cols>
  <sheetData>
    <row r="1" spans="1:25" ht="15.75" customHeight="1">
      <c r="A1" s="1" t="s">
        <v>0</v>
      </c>
      <c r="C1" s="2" t="s">
        <v>1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3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 t="s">
        <v>191</v>
      </c>
    </row>
    <row r="2" spans="1:25" ht="15.75" customHeight="1">
      <c r="A2" s="4"/>
      <c r="B2" s="4"/>
      <c r="C2" s="4" t="s">
        <v>3</v>
      </c>
      <c r="D2" s="4"/>
      <c r="E2" s="4"/>
      <c r="G2" s="4"/>
      <c r="H2" s="4"/>
      <c r="I2" s="4"/>
      <c r="J2" s="4"/>
      <c r="L2" s="4"/>
      <c r="M2" s="4"/>
      <c r="N2" s="4"/>
      <c r="O2" s="4"/>
      <c r="Q2" s="5"/>
      <c r="R2" s="4"/>
      <c r="T2" s="4"/>
    </row>
    <row r="3" spans="1:25" ht="15.75" customHeight="1">
      <c r="A3" s="6" t="s">
        <v>4</v>
      </c>
      <c r="B3" s="7" t="s">
        <v>5</v>
      </c>
      <c r="C3" s="8"/>
      <c r="D3" s="8"/>
      <c r="E3" s="8"/>
      <c r="F3" s="9"/>
      <c r="G3" s="10"/>
      <c r="H3" s="10"/>
      <c r="I3" s="10"/>
      <c r="J3" s="10"/>
      <c r="K3" s="9"/>
      <c r="L3" s="10"/>
      <c r="M3" s="10"/>
      <c r="N3" s="10"/>
      <c r="O3" s="10"/>
      <c r="P3" s="9"/>
      <c r="Q3" s="11"/>
      <c r="R3" s="10"/>
      <c r="S3" s="9"/>
      <c r="T3" s="10"/>
      <c r="U3" s="9"/>
      <c r="V3" s="9"/>
      <c r="W3" s="9"/>
      <c r="X3" s="9"/>
    </row>
    <row r="4" spans="1:25" ht="15.75" customHeight="1">
      <c r="A4" s="12" t="s">
        <v>6</v>
      </c>
      <c r="B4" s="13" t="s">
        <v>7</v>
      </c>
      <c r="C4" s="14" t="s">
        <v>7</v>
      </c>
      <c r="D4" s="14" t="s">
        <v>6</v>
      </c>
      <c r="E4" s="14">
        <v>133</v>
      </c>
      <c r="F4" s="14">
        <v>140</v>
      </c>
      <c r="G4" s="14">
        <v>117</v>
      </c>
      <c r="H4" s="14">
        <v>84</v>
      </c>
      <c r="I4" s="14">
        <v>91</v>
      </c>
      <c r="J4" s="14">
        <v>98</v>
      </c>
      <c r="K4" s="14">
        <v>100</v>
      </c>
      <c r="L4" s="14">
        <v>62</v>
      </c>
      <c r="M4" s="14">
        <v>56</v>
      </c>
      <c r="N4" s="14">
        <v>54</v>
      </c>
      <c r="O4" s="14">
        <v>55</v>
      </c>
      <c r="P4" s="14">
        <v>71</v>
      </c>
      <c r="Q4" s="14">
        <v>103</v>
      </c>
      <c r="R4" s="14">
        <v>129</v>
      </c>
      <c r="S4" s="14">
        <v>86</v>
      </c>
      <c r="T4" s="14">
        <v>48</v>
      </c>
      <c r="U4" s="14">
        <v>62</v>
      </c>
      <c r="V4" s="14">
        <v>164</v>
      </c>
      <c r="W4" s="54">
        <v>85</v>
      </c>
      <c r="X4" s="54">
        <v>98</v>
      </c>
      <c r="Y4" s="54">
        <v>82</v>
      </c>
    </row>
    <row r="5" spans="1:25" ht="15.75" customHeight="1">
      <c r="A5" s="12" t="s">
        <v>8</v>
      </c>
      <c r="B5" s="15" t="s">
        <v>9</v>
      </c>
      <c r="C5" s="16" t="s">
        <v>9</v>
      </c>
      <c r="D5" s="16" t="s">
        <v>8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55">
        <v>0</v>
      </c>
      <c r="X5" s="55">
        <v>0</v>
      </c>
      <c r="Y5" s="55">
        <v>63</v>
      </c>
    </row>
    <row r="6" spans="1:25" ht="15.75" customHeight="1">
      <c r="A6" s="12" t="s">
        <v>10</v>
      </c>
      <c r="B6" s="15" t="s">
        <v>11</v>
      </c>
      <c r="C6" s="16" t="s">
        <v>11</v>
      </c>
      <c r="D6" s="16" t="s">
        <v>10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55">
        <v>0</v>
      </c>
      <c r="X6" s="55">
        <v>0</v>
      </c>
      <c r="Y6" s="55">
        <v>0</v>
      </c>
    </row>
    <row r="7" spans="1:25" ht="15.75" customHeight="1">
      <c r="A7" s="12" t="s">
        <v>12</v>
      </c>
      <c r="B7" s="15" t="s">
        <v>13</v>
      </c>
      <c r="C7" s="16" t="s">
        <v>13</v>
      </c>
      <c r="D7" s="16" t="s">
        <v>12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55">
        <v>0</v>
      </c>
      <c r="X7" s="55">
        <v>0</v>
      </c>
      <c r="Y7" s="55">
        <v>0</v>
      </c>
    </row>
    <row r="8" spans="1:25" ht="15.75" customHeight="1">
      <c r="A8" s="12" t="s">
        <v>14</v>
      </c>
      <c r="B8" s="13" t="s">
        <v>15</v>
      </c>
      <c r="C8" s="16" t="s">
        <v>15</v>
      </c>
      <c r="D8" s="16" t="s">
        <v>14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55">
        <v>0</v>
      </c>
      <c r="X8" s="55">
        <v>0</v>
      </c>
      <c r="Y8" s="55">
        <v>0</v>
      </c>
    </row>
    <row r="9" spans="1:25" ht="15.75" customHeight="1">
      <c r="A9" s="12" t="s">
        <v>16</v>
      </c>
      <c r="B9" s="7" t="s">
        <v>17</v>
      </c>
      <c r="C9" s="16" t="s">
        <v>17</v>
      </c>
      <c r="D9" s="16" t="s">
        <v>16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55">
        <v>154</v>
      </c>
      <c r="X9" s="55">
        <v>0</v>
      </c>
      <c r="Y9" s="55">
        <v>0</v>
      </c>
    </row>
    <row r="10" spans="1:25" ht="15.75" customHeight="1">
      <c r="A10" s="12" t="s">
        <v>18</v>
      </c>
      <c r="B10" s="15" t="s">
        <v>19</v>
      </c>
      <c r="C10" s="16" t="s">
        <v>19</v>
      </c>
      <c r="D10" s="16" t="s">
        <v>18</v>
      </c>
      <c r="E10" s="16">
        <v>32</v>
      </c>
      <c r="F10" s="16">
        <v>10</v>
      </c>
      <c r="G10" s="16">
        <v>10</v>
      </c>
      <c r="H10" s="16">
        <v>3</v>
      </c>
      <c r="I10" s="16">
        <v>4</v>
      </c>
      <c r="J10" s="16">
        <v>36</v>
      </c>
      <c r="K10" s="16">
        <v>19</v>
      </c>
      <c r="L10" s="16">
        <v>17</v>
      </c>
      <c r="M10" s="16">
        <v>18</v>
      </c>
      <c r="N10" s="16">
        <v>9</v>
      </c>
      <c r="O10" s="16">
        <v>13</v>
      </c>
      <c r="P10" s="16">
        <v>3</v>
      </c>
      <c r="Q10" s="16">
        <v>3</v>
      </c>
      <c r="R10" s="16">
        <v>1</v>
      </c>
      <c r="S10" s="16">
        <v>1</v>
      </c>
      <c r="T10" s="16">
        <v>0</v>
      </c>
      <c r="U10" s="16">
        <v>0</v>
      </c>
      <c r="V10" s="16">
        <v>0</v>
      </c>
      <c r="W10" s="55">
        <v>0</v>
      </c>
      <c r="X10" s="55">
        <v>0</v>
      </c>
      <c r="Y10" s="55">
        <v>0</v>
      </c>
    </row>
    <row r="11" spans="1:25" ht="15.75" customHeight="1">
      <c r="A11" s="12" t="s">
        <v>20</v>
      </c>
      <c r="B11" s="15" t="s">
        <v>21</v>
      </c>
      <c r="C11" s="16" t="s">
        <v>21</v>
      </c>
      <c r="D11" s="16" t="s">
        <v>20</v>
      </c>
      <c r="E11" s="16">
        <v>13583</v>
      </c>
      <c r="F11" s="16">
        <v>14645</v>
      </c>
      <c r="G11" s="16">
        <v>15319</v>
      </c>
      <c r="H11" s="16">
        <v>16776</v>
      </c>
      <c r="I11" s="16">
        <v>18128</v>
      </c>
      <c r="J11" s="16">
        <v>19362</v>
      </c>
      <c r="K11" s="16">
        <v>20654</v>
      </c>
      <c r="L11" s="16">
        <v>3157</v>
      </c>
      <c r="M11" s="16">
        <v>2346</v>
      </c>
      <c r="N11" s="16">
        <v>2977</v>
      </c>
      <c r="O11" s="16">
        <v>3490</v>
      </c>
      <c r="P11" s="16">
        <v>3775</v>
      </c>
      <c r="Q11" s="16">
        <v>4083</v>
      </c>
      <c r="R11" s="16">
        <v>4769</v>
      </c>
      <c r="S11" s="16">
        <v>5841</v>
      </c>
      <c r="T11" s="16">
        <v>6023</v>
      </c>
      <c r="U11" s="16">
        <v>5699</v>
      </c>
      <c r="V11" s="16">
        <v>3668</v>
      </c>
      <c r="W11" s="55">
        <v>3344</v>
      </c>
      <c r="X11" s="55">
        <v>2861</v>
      </c>
      <c r="Y11" s="55">
        <v>3244</v>
      </c>
    </row>
    <row r="12" spans="1:25" s="20" customFormat="1" ht="15.75" customHeight="1">
      <c r="A12" s="17" t="s">
        <v>22</v>
      </c>
      <c r="B12" s="18" t="s">
        <v>23</v>
      </c>
      <c r="C12" s="19" t="s">
        <v>24</v>
      </c>
      <c r="D12" s="19" t="s">
        <v>25</v>
      </c>
      <c r="E12" s="19">
        <v>13748</v>
      </c>
      <c r="F12" s="19">
        <v>14795</v>
      </c>
      <c r="G12" s="19">
        <v>15446</v>
      </c>
      <c r="H12" s="19">
        <v>16863</v>
      </c>
      <c r="I12" s="19">
        <v>18223</v>
      </c>
      <c r="J12" s="19">
        <v>19496</v>
      </c>
      <c r="K12" s="19">
        <v>20773</v>
      </c>
      <c r="L12" s="19">
        <v>3236</v>
      </c>
      <c r="M12" s="19">
        <v>2420</v>
      </c>
      <c r="N12" s="19">
        <v>3040</v>
      </c>
      <c r="O12" s="19">
        <v>3558</v>
      </c>
      <c r="P12" s="19">
        <v>3849</v>
      </c>
      <c r="Q12" s="19">
        <v>4189</v>
      </c>
      <c r="R12" s="19">
        <v>4899</v>
      </c>
      <c r="S12" s="19">
        <v>5928</v>
      </c>
      <c r="T12" s="19">
        <v>6071</v>
      </c>
      <c r="U12" s="19">
        <v>5761</v>
      </c>
      <c r="V12" s="19">
        <v>3832</v>
      </c>
      <c r="W12" s="56">
        <v>3583</v>
      </c>
      <c r="X12" s="56">
        <v>2959</v>
      </c>
      <c r="Y12" s="56">
        <v>3389</v>
      </c>
    </row>
    <row r="13" spans="1:25" ht="15.75" customHeight="1">
      <c r="A13" s="12" t="s">
        <v>26</v>
      </c>
      <c r="B13" s="21" t="s">
        <v>27</v>
      </c>
      <c r="C13" s="14" t="s">
        <v>27</v>
      </c>
      <c r="D13" s="14" t="s">
        <v>26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54">
        <v>0</v>
      </c>
      <c r="X13" s="54">
        <v>0</v>
      </c>
      <c r="Y13" s="54">
        <v>0</v>
      </c>
    </row>
    <row r="14" spans="1:25" ht="15.75" customHeight="1">
      <c r="A14" s="12" t="s">
        <v>28</v>
      </c>
      <c r="B14" s="22" t="s">
        <v>29</v>
      </c>
      <c r="C14" s="16" t="s">
        <v>29</v>
      </c>
      <c r="D14" s="16" t="s">
        <v>28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55">
        <v>0</v>
      </c>
      <c r="X14" s="55">
        <v>0</v>
      </c>
      <c r="Y14" s="55">
        <v>0</v>
      </c>
    </row>
    <row r="15" spans="1:25" ht="15.75" customHeight="1">
      <c r="A15" s="12" t="s">
        <v>30</v>
      </c>
      <c r="B15" s="22" t="s">
        <v>31</v>
      </c>
      <c r="C15" s="16" t="s">
        <v>31</v>
      </c>
      <c r="D15" s="16" t="s">
        <v>30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55">
        <v>0</v>
      </c>
      <c r="X15" s="55">
        <v>0</v>
      </c>
      <c r="Y15" s="55">
        <v>0</v>
      </c>
    </row>
    <row r="16" spans="1:25" ht="15.75" customHeight="1">
      <c r="A16" s="12" t="s">
        <v>32</v>
      </c>
      <c r="B16" s="21" t="s">
        <v>33</v>
      </c>
      <c r="C16" s="16" t="s">
        <v>33</v>
      </c>
      <c r="D16" s="16" t="s">
        <v>32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55">
        <v>0</v>
      </c>
      <c r="X16" s="55">
        <v>0</v>
      </c>
      <c r="Y16" s="55">
        <v>0</v>
      </c>
    </row>
    <row r="17" spans="1:25" ht="15.75" customHeight="1">
      <c r="A17" s="12" t="s">
        <v>34</v>
      </c>
      <c r="B17" s="22" t="s">
        <v>35</v>
      </c>
      <c r="C17" s="16" t="s">
        <v>35</v>
      </c>
      <c r="D17" s="16" t="s">
        <v>34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55">
        <v>0</v>
      </c>
      <c r="X17" s="55">
        <v>0</v>
      </c>
      <c r="Y17" s="55">
        <v>0</v>
      </c>
    </row>
    <row r="18" spans="1:25" s="20" customFormat="1" ht="15.75" customHeight="1">
      <c r="A18" s="23" t="s">
        <v>36</v>
      </c>
      <c r="B18" s="18" t="s">
        <v>37</v>
      </c>
      <c r="C18" s="19" t="s">
        <v>38</v>
      </c>
      <c r="D18" s="19" t="s">
        <v>39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56">
        <v>0</v>
      </c>
      <c r="X18" s="56">
        <v>0</v>
      </c>
      <c r="Y18" s="56">
        <v>0</v>
      </c>
    </row>
    <row r="19" spans="1:25" ht="15.75" customHeight="1">
      <c r="A19" s="12" t="s">
        <v>40</v>
      </c>
      <c r="B19" s="22" t="s">
        <v>41</v>
      </c>
      <c r="C19" s="16" t="s">
        <v>41</v>
      </c>
      <c r="D19" s="16" t="s">
        <v>40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55">
        <v>0</v>
      </c>
      <c r="X19" s="55">
        <v>0</v>
      </c>
      <c r="Y19" s="55">
        <v>0</v>
      </c>
    </row>
    <row r="20" spans="1:25" ht="15.75" customHeight="1">
      <c r="A20" s="12" t="s">
        <v>42</v>
      </c>
      <c r="B20" s="21" t="s">
        <v>43</v>
      </c>
      <c r="C20" s="16" t="s">
        <v>43</v>
      </c>
      <c r="D20" s="16" t="s">
        <v>42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55">
        <v>0</v>
      </c>
      <c r="X20" s="55">
        <v>0</v>
      </c>
      <c r="Y20" s="55">
        <v>0</v>
      </c>
    </row>
    <row r="21" spans="1:25" ht="15.75" customHeight="1">
      <c r="A21" s="12" t="s">
        <v>44</v>
      </c>
      <c r="B21" s="15" t="s">
        <v>45</v>
      </c>
      <c r="C21" s="16" t="s">
        <v>45</v>
      </c>
      <c r="D21" s="16" t="s">
        <v>44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55">
        <v>0</v>
      </c>
      <c r="X21" s="55">
        <v>0</v>
      </c>
      <c r="Y21" s="55">
        <v>0</v>
      </c>
    </row>
    <row r="22" spans="1:25" ht="15.75" customHeight="1">
      <c r="A22" s="12" t="s">
        <v>46</v>
      </c>
      <c r="B22" s="22" t="s">
        <v>47</v>
      </c>
      <c r="C22" s="16" t="s">
        <v>47</v>
      </c>
      <c r="D22" s="16" t="s">
        <v>46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55">
        <v>0</v>
      </c>
      <c r="X22" s="55">
        <v>0</v>
      </c>
      <c r="Y22" s="55">
        <v>0</v>
      </c>
    </row>
    <row r="23" spans="1:25" ht="15.75" customHeight="1">
      <c r="A23" s="12" t="s">
        <v>48</v>
      </c>
      <c r="B23" s="22" t="s">
        <v>49</v>
      </c>
      <c r="C23" s="16" t="s">
        <v>49</v>
      </c>
      <c r="D23" s="16" t="s">
        <v>48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55">
        <v>0</v>
      </c>
      <c r="X23" s="55">
        <v>0</v>
      </c>
      <c r="Y23" s="55">
        <v>0</v>
      </c>
    </row>
    <row r="24" spans="1:25" ht="15.75" customHeight="1">
      <c r="A24" s="12" t="s">
        <v>50</v>
      </c>
      <c r="B24" s="22" t="s">
        <v>51</v>
      </c>
      <c r="C24" s="16" t="s">
        <v>51</v>
      </c>
      <c r="D24" s="16" t="s">
        <v>50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55">
        <v>0</v>
      </c>
      <c r="X24" s="55">
        <v>0</v>
      </c>
      <c r="Y24" s="55">
        <v>0</v>
      </c>
    </row>
    <row r="25" spans="1:25" s="20" customFormat="1" ht="15.75" customHeight="1">
      <c r="A25" s="23" t="s">
        <v>52</v>
      </c>
      <c r="B25" s="18" t="s">
        <v>53</v>
      </c>
      <c r="C25" s="24" t="s">
        <v>54</v>
      </c>
      <c r="D25" s="24" t="s">
        <v>55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57">
        <v>0</v>
      </c>
      <c r="X25" s="57">
        <v>0</v>
      </c>
      <c r="Y25" s="57">
        <v>0</v>
      </c>
    </row>
    <row r="26" spans="1:25" ht="15.75" customHeight="1">
      <c r="A26" s="25" t="s">
        <v>56</v>
      </c>
      <c r="B26" s="22" t="s">
        <v>57</v>
      </c>
      <c r="C26" s="16" t="s">
        <v>57</v>
      </c>
      <c r="D26" s="16" t="s">
        <v>56</v>
      </c>
      <c r="E26" s="16">
        <v>1436</v>
      </c>
      <c r="F26" s="16">
        <v>1521</v>
      </c>
      <c r="G26" s="16">
        <v>1842</v>
      </c>
      <c r="H26" s="16">
        <v>2493</v>
      </c>
      <c r="I26" s="16">
        <v>3075</v>
      </c>
      <c r="J26" s="16">
        <v>2971</v>
      </c>
      <c r="K26" s="16">
        <v>2836</v>
      </c>
      <c r="L26" s="16">
        <v>3101</v>
      </c>
      <c r="M26" s="16">
        <v>3452</v>
      </c>
      <c r="N26" s="16">
        <v>3557</v>
      </c>
      <c r="O26" s="16">
        <v>3679</v>
      </c>
      <c r="P26" s="16">
        <v>3842</v>
      </c>
      <c r="Q26" s="16">
        <v>4396</v>
      </c>
      <c r="R26" s="16">
        <v>4284</v>
      </c>
      <c r="S26" s="16">
        <v>4604</v>
      </c>
      <c r="T26" s="16">
        <v>5172</v>
      </c>
      <c r="U26" s="16">
        <v>5250</v>
      </c>
      <c r="V26" s="16">
        <v>4333</v>
      </c>
      <c r="W26" s="55">
        <v>3420</v>
      </c>
      <c r="X26" s="55">
        <v>4221</v>
      </c>
      <c r="Y26" s="55">
        <v>3207</v>
      </c>
    </row>
    <row r="27" spans="1:25" ht="15.75" customHeight="1">
      <c r="A27" s="25" t="s">
        <v>58</v>
      </c>
      <c r="B27" s="22" t="s">
        <v>59</v>
      </c>
      <c r="C27" s="16" t="s">
        <v>59</v>
      </c>
      <c r="D27" s="16" t="s">
        <v>58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55">
        <v>0</v>
      </c>
      <c r="X27" s="55">
        <v>0</v>
      </c>
      <c r="Y27" s="55">
        <v>0</v>
      </c>
    </row>
    <row r="28" spans="1:25" ht="15.75" customHeight="1">
      <c r="A28" s="25" t="s">
        <v>60</v>
      </c>
      <c r="B28" s="22" t="s">
        <v>61</v>
      </c>
      <c r="C28" s="16" t="s">
        <v>61</v>
      </c>
      <c r="D28" s="16" t="s">
        <v>60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55">
        <v>0</v>
      </c>
      <c r="X28" s="55">
        <v>0</v>
      </c>
      <c r="Y28" s="55">
        <v>0</v>
      </c>
    </row>
    <row r="29" spans="1:25" ht="15.75" customHeight="1">
      <c r="A29" s="25" t="s">
        <v>62</v>
      </c>
      <c r="B29" s="21" t="s">
        <v>63</v>
      </c>
      <c r="C29" s="16" t="s">
        <v>63</v>
      </c>
      <c r="D29" s="16" t="s">
        <v>62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55">
        <v>0</v>
      </c>
      <c r="X29" s="55">
        <v>0</v>
      </c>
      <c r="Y29" s="55">
        <v>0</v>
      </c>
    </row>
    <row r="30" spans="1:25" ht="15.75" customHeight="1">
      <c r="A30" s="25" t="s">
        <v>64</v>
      </c>
      <c r="B30" s="22" t="s">
        <v>65</v>
      </c>
      <c r="C30" s="16" t="s">
        <v>65</v>
      </c>
      <c r="D30" s="16" t="s">
        <v>64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55">
        <v>0</v>
      </c>
      <c r="X30" s="55">
        <v>0</v>
      </c>
      <c r="Y30" s="55">
        <v>0</v>
      </c>
    </row>
    <row r="31" spans="1:25" ht="15.75" customHeight="1">
      <c r="A31" s="25" t="s">
        <v>66</v>
      </c>
      <c r="B31" s="22" t="s">
        <v>67</v>
      </c>
      <c r="C31" s="16" t="s">
        <v>67</v>
      </c>
      <c r="D31" s="16" t="s">
        <v>66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55">
        <v>0</v>
      </c>
      <c r="X31" s="55">
        <v>0</v>
      </c>
      <c r="Y31" s="55">
        <v>0</v>
      </c>
    </row>
    <row r="32" spans="1:25" ht="15.75" customHeight="1">
      <c r="A32" s="25" t="s">
        <v>68</v>
      </c>
      <c r="B32" s="22" t="s">
        <v>69</v>
      </c>
      <c r="C32" s="16" t="s">
        <v>69</v>
      </c>
      <c r="D32" s="16" t="s">
        <v>68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55">
        <v>0</v>
      </c>
      <c r="X32" s="55">
        <v>0</v>
      </c>
      <c r="Y32" s="55">
        <v>0</v>
      </c>
    </row>
    <row r="33" spans="1:25" ht="15.75" customHeight="1">
      <c r="A33" s="25" t="s">
        <v>70</v>
      </c>
      <c r="B33" s="22" t="s">
        <v>71</v>
      </c>
      <c r="C33" s="16" t="s">
        <v>71</v>
      </c>
      <c r="D33" s="16" t="s">
        <v>70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55">
        <v>0</v>
      </c>
      <c r="X33" s="55">
        <v>0</v>
      </c>
      <c r="Y33" s="55">
        <v>0</v>
      </c>
    </row>
    <row r="34" spans="1:25" ht="15.75" customHeight="1">
      <c r="A34" s="25" t="s">
        <v>72</v>
      </c>
      <c r="B34" s="22" t="s">
        <v>73</v>
      </c>
      <c r="C34" s="16" t="s">
        <v>73</v>
      </c>
      <c r="D34" s="16" t="s">
        <v>72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38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55">
        <v>0</v>
      </c>
      <c r="X34" s="55">
        <v>0</v>
      </c>
      <c r="Y34" s="55">
        <v>0</v>
      </c>
    </row>
    <row r="35" spans="1:25" s="20" customFormat="1" ht="15.75" customHeight="1">
      <c r="A35" s="26" t="s">
        <v>74</v>
      </c>
      <c r="B35" s="27" t="s">
        <v>75</v>
      </c>
      <c r="C35" s="24" t="s">
        <v>76</v>
      </c>
      <c r="D35" s="24" t="s">
        <v>77</v>
      </c>
      <c r="E35" s="24">
        <v>1436</v>
      </c>
      <c r="F35" s="24">
        <v>1521</v>
      </c>
      <c r="G35" s="24">
        <v>1842</v>
      </c>
      <c r="H35" s="24">
        <v>2493</v>
      </c>
      <c r="I35" s="24">
        <v>3075</v>
      </c>
      <c r="J35" s="24">
        <v>2971</v>
      </c>
      <c r="K35" s="24">
        <v>2874</v>
      </c>
      <c r="L35" s="24">
        <v>3101</v>
      </c>
      <c r="M35" s="24">
        <v>3452</v>
      </c>
      <c r="N35" s="24">
        <v>3557</v>
      </c>
      <c r="O35" s="24">
        <v>3679</v>
      </c>
      <c r="P35" s="24">
        <v>3842</v>
      </c>
      <c r="Q35" s="24">
        <v>4396</v>
      </c>
      <c r="R35" s="24">
        <v>4284</v>
      </c>
      <c r="S35" s="24">
        <v>4604</v>
      </c>
      <c r="T35" s="24">
        <v>5172</v>
      </c>
      <c r="U35" s="24">
        <v>5250</v>
      </c>
      <c r="V35" s="24">
        <v>4333</v>
      </c>
      <c r="W35" s="57">
        <v>3420</v>
      </c>
      <c r="X35" s="57">
        <v>4221</v>
      </c>
      <c r="Y35" s="57">
        <v>3207</v>
      </c>
    </row>
    <row r="36" spans="1:25" ht="15.75" customHeight="1">
      <c r="A36" s="6" t="s">
        <v>78</v>
      </c>
      <c r="B36" s="22" t="s">
        <v>79</v>
      </c>
      <c r="C36" s="16" t="s">
        <v>79</v>
      </c>
      <c r="D36" s="16" t="s">
        <v>78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55">
        <v>0</v>
      </c>
      <c r="X36" s="55">
        <v>0</v>
      </c>
      <c r="Y36" s="55">
        <v>0</v>
      </c>
    </row>
    <row r="37" spans="1:25" ht="15.75" customHeight="1">
      <c r="A37" s="6" t="s">
        <v>80</v>
      </c>
      <c r="B37" s="21" t="s">
        <v>81</v>
      </c>
      <c r="C37" s="16" t="s">
        <v>81</v>
      </c>
      <c r="D37" s="16" t="s">
        <v>80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55">
        <v>0</v>
      </c>
      <c r="X37" s="55">
        <v>0</v>
      </c>
      <c r="Y37" s="55">
        <v>0</v>
      </c>
    </row>
    <row r="38" spans="1:25" ht="15.75" customHeight="1">
      <c r="A38" s="6" t="s">
        <v>82</v>
      </c>
      <c r="B38" s="22" t="s">
        <v>83</v>
      </c>
      <c r="C38" s="16" t="s">
        <v>83</v>
      </c>
      <c r="D38" s="16" t="s">
        <v>82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55">
        <v>0</v>
      </c>
      <c r="X38" s="55">
        <v>0</v>
      </c>
      <c r="Y38" s="55">
        <v>0</v>
      </c>
    </row>
    <row r="39" spans="1:25" ht="15.75" customHeight="1">
      <c r="A39" s="6" t="s">
        <v>84</v>
      </c>
      <c r="B39" s="22" t="s">
        <v>85</v>
      </c>
      <c r="C39" s="16" t="s">
        <v>85</v>
      </c>
      <c r="D39" s="16" t="s">
        <v>84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55">
        <v>0</v>
      </c>
      <c r="X39" s="55">
        <v>0</v>
      </c>
      <c r="Y39" s="55">
        <v>0</v>
      </c>
    </row>
    <row r="40" spans="1:25" ht="15.75" customHeight="1">
      <c r="A40" s="6" t="s">
        <v>86</v>
      </c>
      <c r="B40" s="21" t="s">
        <v>87</v>
      </c>
      <c r="C40" s="16" t="s">
        <v>87</v>
      </c>
      <c r="D40" s="16" t="s">
        <v>86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55">
        <v>0</v>
      </c>
      <c r="X40" s="55">
        <v>0</v>
      </c>
      <c r="Y40" s="55">
        <v>0</v>
      </c>
    </row>
    <row r="41" spans="1:25" ht="15.75" customHeight="1">
      <c r="A41" s="6" t="s">
        <v>88</v>
      </c>
      <c r="B41" s="22" t="s">
        <v>89</v>
      </c>
      <c r="C41" s="16" t="s">
        <v>89</v>
      </c>
      <c r="D41" s="16" t="s">
        <v>88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55">
        <v>0</v>
      </c>
      <c r="X41" s="55">
        <v>0</v>
      </c>
      <c r="Y41" s="55">
        <v>0</v>
      </c>
    </row>
    <row r="42" spans="1:25" s="20" customFormat="1" ht="15.75" customHeight="1">
      <c r="A42" s="26" t="s">
        <v>90</v>
      </c>
      <c r="B42" s="27" t="s">
        <v>91</v>
      </c>
      <c r="C42" s="24" t="s">
        <v>92</v>
      </c>
      <c r="D42" s="24" t="s">
        <v>93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57">
        <v>0</v>
      </c>
      <c r="X42" s="57">
        <v>0</v>
      </c>
      <c r="Y42" s="57">
        <v>0</v>
      </c>
    </row>
    <row r="43" spans="1:25" ht="15.75" customHeight="1">
      <c r="A43" s="6" t="s">
        <v>94</v>
      </c>
      <c r="B43" s="21" t="s">
        <v>95</v>
      </c>
      <c r="C43" s="16" t="s">
        <v>95</v>
      </c>
      <c r="D43" s="16" t="s">
        <v>94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55">
        <v>0</v>
      </c>
      <c r="X43" s="55">
        <v>0</v>
      </c>
      <c r="Y43" s="55">
        <v>0</v>
      </c>
    </row>
    <row r="44" spans="1:25" ht="15.75" customHeight="1">
      <c r="A44" s="6" t="s">
        <v>96</v>
      </c>
      <c r="B44" s="22" t="s">
        <v>97</v>
      </c>
      <c r="C44" s="16" t="s">
        <v>97</v>
      </c>
      <c r="D44" s="16" t="s">
        <v>96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55">
        <v>0</v>
      </c>
      <c r="X44" s="55">
        <v>0</v>
      </c>
      <c r="Y44" s="55">
        <v>0</v>
      </c>
    </row>
    <row r="45" spans="1:25" ht="15.75" customHeight="1">
      <c r="A45" s="6" t="s">
        <v>98</v>
      </c>
      <c r="B45" s="22" t="s">
        <v>99</v>
      </c>
      <c r="C45" s="16" t="s">
        <v>99</v>
      </c>
      <c r="D45" s="16" t="s">
        <v>98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55">
        <v>0</v>
      </c>
      <c r="X45" s="55">
        <v>0</v>
      </c>
      <c r="Y45" s="55">
        <v>0</v>
      </c>
    </row>
    <row r="46" spans="1:25" ht="15.75" customHeight="1">
      <c r="A46" s="6" t="s">
        <v>100</v>
      </c>
      <c r="B46" s="22" t="s">
        <v>101</v>
      </c>
      <c r="C46" s="16" t="s">
        <v>101</v>
      </c>
      <c r="D46" s="16" t="s">
        <v>100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55">
        <v>0</v>
      </c>
      <c r="X46" s="55">
        <v>0</v>
      </c>
      <c r="Y46" s="55">
        <v>0</v>
      </c>
    </row>
    <row r="47" spans="1:25" ht="15.75" customHeight="1">
      <c r="A47" s="6" t="s">
        <v>102</v>
      </c>
      <c r="B47" s="21" t="s">
        <v>103</v>
      </c>
      <c r="C47" s="16" t="s">
        <v>103</v>
      </c>
      <c r="D47" s="16" t="s">
        <v>102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55">
        <v>0</v>
      </c>
      <c r="X47" s="55">
        <v>0</v>
      </c>
      <c r="Y47" s="55">
        <v>0</v>
      </c>
    </row>
    <row r="48" spans="1:25" ht="15.75" customHeight="1">
      <c r="A48" s="6" t="s">
        <v>104</v>
      </c>
      <c r="B48" s="22" t="s">
        <v>105</v>
      </c>
      <c r="C48" s="16" t="s">
        <v>105</v>
      </c>
      <c r="D48" s="16" t="s">
        <v>104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55">
        <v>0</v>
      </c>
      <c r="X48" s="55">
        <v>0</v>
      </c>
      <c r="Y48" s="55">
        <v>0</v>
      </c>
    </row>
    <row r="49" spans="1:25" s="20" customFormat="1" ht="15.75" customHeight="1">
      <c r="A49" s="26" t="s">
        <v>106</v>
      </c>
      <c r="B49" s="27" t="s">
        <v>107</v>
      </c>
      <c r="C49" s="24" t="s">
        <v>108</v>
      </c>
      <c r="D49" s="24" t="s">
        <v>109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57">
        <v>0</v>
      </c>
      <c r="X49" s="57">
        <v>0</v>
      </c>
      <c r="Y49" s="57">
        <v>0</v>
      </c>
    </row>
    <row r="50" spans="1:25" ht="15.75" customHeight="1">
      <c r="A50" s="6" t="s">
        <v>110</v>
      </c>
      <c r="B50" s="22" t="s">
        <v>111</v>
      </c>
      <c r="C50" s="16" t="s">
        <v>111</v>
      </c>
      <c r="D50" s="16" t="s">
        <v>110</v>
      </c>
      <c r="E50" s="16">
        <v>1494</v>
      </c>
      <c r="F50" s="16">
        <v>1691</v>
      </c>
      <c r="G50" s="16">
        <v>1767</v>
      </c>
      <c r="H50" s="16">
        <v>1868</v>
      </c>
      <c r="I50" s="16">
        <v>2146</v>
      </c>
      <c r="J50" s="16">
        <v>2403</v>
      </c>
      <c r="K50" s="16">
        <v>2667</v>
      </c>
      <c r="L50" s="16">
        <v>921</v>
      </c>
      <c r="M50" s="16">
        <v>40</v>
      </c>
      <c r="N50" s="16">
        <v>44</v>
      </c>
      <c r="O50" s="16">
        <v>48</v>
      </c>
      <c r="P50" s="16">
        <v>49</v>
      </c>
      <c r="Q50" s="16">
        <v>51</v>
      </c>
      <c r="R50" s="16">
        <v>55</v>
      </c>
      <c r="S50" s="16">
        <v>54</v>
      </c>
      <c r="T50" s="16">
        <v>54</v>
      </c>
      <c r="U50" s="16">
        <v>51</v>
      </c>
      <c r="V50" s="16">
        <v>47</v>
      </c>
      <c r="W50" s="55">
        <v>50</v>
      </c>
      <c r="X50" s="55">
        <v>52</v>
      </c>
      <c r="Y50" s="55">
        <v>58</v>
      </c>
    </row>
    <row r="51" spans="1:25" ht="15.75" customHeight="1">
      <c r="A51" s="6" t="s">
        <v>112</v>
      </c>
      <c r="B51" s="22" t="s">
        <v>113</v>
      </c>
      <c r="C51" s="16" t="s">
        <v>114</v>
      </c>
      <c r="D51" s="16" t="s">
        <v>115</v>
      </c>
      <c r="E51" s="16">
        <v>6558</v>
      </c>
      <c r="F51" s="16">
        <v>6994</v>
      </c>
      <c r="G51" s="16">
        <v>7116</v>
      </c>
      <c r="H51" s="16">
        <v>7391</v>
      </c>
      <c r="I51" s="16">
        <v>7904</v>
      </c>
      <c r="J51" s="16">
        <v>8355</v>
      </c>
      <c r="K51" s="16">
        <v>9042</v>
      </c>
      <c r="L51" s="16">
        <v>3353</v>
      </c>
      <c r="M51" s="16">
        <v>1315</v>
      </c>
      <c r="N51" s="16">
        <v>1420</v>
      </c>
      <c r="O51" s="16">
        <v>1527</v>
      </c>
      <c r="P51" s="16">
        <v>1721</v>
      </c>
      <c r="Q51" s="16">
        <v>1779</v>
      </c>
      <c r="R51" s="16">
        <v>1828</v>
      </c>
      <c r="S51" s="16">
        <v>1677</v>
      </c>
      <c r="T51" s="16">
        <v>1618</v>
      </c>
      <c r="U51" s="16">
        <v>1506</v>
      </c>
      <c r="V51" s="16">
        <v>1423</v>
      </c>
      <c r="W51" s="55">
        <v>1448</v>
      </c>
      <c r="X51" s="55">
        <v>1459</v>
      </c>
      <c r="Y51" s="55">
        <v>1463</v>
      </c>
    </row>
    <row r="52" spans="1:25" ht="15.75" customHeight="1">
      <c r="A52" s="6" t="s">
        <v>116</v>
      </c>
      <c r="B52" s="21" t="s">
        <v>117</v>
      </c>
      <c r="C52" s="16" t="s">
        <v>118</v>
      </c>
      <c r="D52" s="16" t="s">
        <v>119</v>
      </c>
      <c r="E52" s="16">
        <v>62</v>
      </c>
      <c r="F52" s="16">
        <v>70</v>
      </c>
      <c r="G52" s="16">
        <v>63</v>
      </c>
      <c r="H52" s="16">
        <v>89</v>
      </c>
      <c r="I52" s="16">
        <v>85</v>
      </c>
      <c r="J52" s="16">
        <v>83</v>
      </c>
      <c r="K52" s="16">
        <v>99</v>
      </c>
      <c r="L52" s="16">
        <v>77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55">
        <v>0</v>
      </c>
      <c r="X52" s="55">
        <v>0</v>
      </c>
      <c r="Y52" s="55">
        <v>0</v>
      </c>
    </row>
    <row r="53" spans="1:25" ht="15.75" customHeight="1">
      <c r="A53" s="6" t="s">
        <v>119</v>
      </c>
      <c r="B53" s="21" t="s">
        <v>118</v>
      </c>
      <c r="C53" s="16" t="s">
        <v>120</v>
      </c>
      <c r="D53" s="16" t="s">
        <v>121</v>
      </c>
      <c r="E53" s="16">
        <v>20</v>
      </c>
      <c r="F53" s="16">
        <v>27</v>
      </c>
      <c r="G53" s="16">
        <v>27</v>
      </c>
      <c r="H53" s="16">
        <v>30</v>
      </c>
      <c r="I53" s="16">
        <v>35</v>
      </c>
      <c r="J53" s="16">
        <v>31</v>
      </c>
      <c r="K53" s="16">
        <v>38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55">
        <v>0</v>
      </c>
      <c r="X53" s="55">
        <v>0</v>
      </c>
      <c r="Y53" s="55">
        <v>0</v>
      </c>
    </row>
    <row r="54" spans="1:25" ht="15.75" customHeight="1">
      <c r="A54" s="6" t="s">
        <v>121</v>
      </c>
      <c r="B54" s="22" t="s">
        <v>120</v>
      </c>
      <c r="C54" s="16" t="s">
        <v>122</v>
      </c>
      <c r="D54" s="16" t="s">
        <v>123</v>
      </c>
      <c r="E54" s="16">
        <v>86</v>
      </c>
      <c r="F54" s="16">
        <v>87</v>
      </c>
      <c r="G54" s="16">
        <v>87</v>
      </c>
      <c r="H54" s="16">
        <v>86</v>
      </c>
      <c r="I54" s="16">
        <v>93</v>
      </c>
      <c r="J54" s="16">
        <v>105</v>
      </c>
      <c r="K54" s="16">
        <v>111</v>
      </c>
      <c r="L54" s="16">
        <v>124</v>
      </c>
      <c r="M54" s="16">
        <v>0</v>
      </c>
      <c r="N54" s="16">
        <v>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55">
        <v>0</v>
      </c>
      <c r="X54" s="55">
        <v>0</v>
      </c>
      <c r="Y54" s="55">
        <v>0</v>
      </c>
    </row>
    <row r="55" spans="1:25" s="20" customFormat="1" ht="15.75" customHeight="1">
      <c r="A55" s="17" t="s">
        <v>123</v>
      </c>
      <c r="B55" s="18" t="s">
        <v>122</v>
      </c>
      <c r="C55" s="24" t="s">
        <v>124</v>
      </c>
      <c r="D55" s="24" t="s">
        <v>125</v>
      </c>
      <c r="E55" s="24">
        <v>8220</v>
      </c>
      <c r="F55" s="24">
        <v>8869</v>
      </c>
      <c r="G55" s="24">
        <v>9060</v>
      </c>
      <c r="H55" s="24">
        <v>9464</v>
      </c>
      <c r="I55" s="24">
        <v>10263</v>
      </c>
      <c r="J55" s="24">
        <v>10977</v>
      </c>
      <c r="K55" s="24">
        <v>11957</v>
      </c>
      <c r="L55" s="24">
        <v>4475</v>
      </c>
      <c r="M55" s="24">
        <v>1355</v>
      </c>
      <c r="N55" s="24">
        <v>1469</v>
      </c>
      <c r="O55" s="24">
        <v>1575</v>
      </c>
      <c r="P55" s="24">
        <v>1770</v>
      </c>
      <c r="Q55" s="24">
        <v>1830</v>
      </c>
      <c r="R55" s="24">
        <v>1883</v>
      </c>
      <c r="S55" s="24">
        <v>1731</v>
      </c>
      <c r="T55" s="24">
        <v>1672</v>
      </c>
      <c r="U55" s="24">
        <v>1557</v>
      </c>
      <c r="V55" s="24">
        <v>1470</v>
      </c>
      <c r="W55" s="57">
        <v>1498</v>
      </c>
      <c r="X55" s="57">
        <v>1511</v>
      </c>
      <c r="Y55" s="57">
        <v>1521</v>
      </c>
    </row>
    <row r="56" spans="1:25" ht="15.75" customHeight="1">
      <c r="A56" s="12" t="s">
        <v>126</v>
      </c>
      <c r="B56" s="7" t="s">
        <v>127</v>
      </c>
      <c r="C56" s="16" t="s">
        <v>128</v>
      </c>
      <c r="D56" s="16" t="s">
        <v>129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55">
        <v>0</v>
      </c>
      <c r="X56" s="55">
        <v>0</v>
      </c>
      <c r="Y56" s="55">
        <v>0</v>
      </c>
    </row>
    <row r="57" spans="1:25" ht="15.75" customHeight="1">
      <c r="A57" s="6" t="s">
        <v>129</v>
      </c>
      <c r="B57" s="22" t="s">
        <v>128</v>
      </c>
      <c r="C57" s="16" t="s">
        <v>130</v>
      </c>
      <c r="D57" s="16" t="s">
        <v>131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55">
        <v>0</v>
      </c>
      <c r="X57" s="55">
        <v>0</v>
      </c>
      <c r="Y57" s="55">
        <v>0</v>
      </c>
    </row>
    <row r="58" spans="1:25" ht="15.75" customHeight="1">
      <c r="A58" s="6" t="s">
        <v>131</v>
      </c>
      <c r="B58" s="21" t="s">
        <v>130</v>
      </c>
      <c r="C58" s="16" t="s">
        <v>132</v>
      </c>
      <c r="D58" s="16" t="s">
        <v>133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55">
        <v>0</v>
      </c>
      <c r="X58" s="55">
        <v>0</v>
      </c>
      <c r="Y58" s="55">
        <v>0</v>
      </c>
    </row>
    <row r="59" spans="1:25" ht="15.75" customHeight="1">
      <c r="A59" s="6" t="s">
        <v>133</v>
      </c>
      <c r="B59" s="21" t="s">
        <v>132</v>
      </c>
      <c r="C59" s="16" t="s">
        <v>134</v>
      </c>
      <c r="D59" s="16" t="s">
        <v>135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55">
        <v>0</v>
      </c>
      <c r="X59" s="55">
        <v>0</v>
      </c>
      <c r="Y59" s="55">
        <v>0</v>
      </c>
    </row>
    <row r="60" spans="1:25" ht="15.75" customHeight="1">
      <c r="A60" s="6" t="s">
        <v>135</v>
      </c>
      <c r="B60" s="21" t="s">
        <v>134</v>
      </c>
      <c r="C60" s="16" t="s">
        <v>136</v>
      </c>
      <c r="D60" s="16" t="s">
        <v>137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55">
        <v>0</v>
      </c>
      <c r="X60" s="55">
        <v>0</v>
      </c>
      <c r="Y60" s="55">
        <v>0</v>
      </c>
    </row>
    <row r="61" spans="1:25" ht="15.75" customHeight="1">
      <c r="A61" s="6" t="s">
        <v>137</v>
      </c>
      <c r="B61" s="21" t="s">
        <v>136</v>
      </c>
      <c r="C61" s="16" t="s">
        <v>138</v>
      </c>
      <c r="D61" s="16" t="s">
        <v>139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55">
        <v>0</v>
      </c>
      <c r="X61" s="55">
        <v>0</v>
      </c>
      <c r="Y61" s="55">
        <v>0</v>
      </c>
    </row>
    <row r="62" spans="1:25" s="20" customFormat="1" ht="15.75" customHeight="1">
      <c r="A62" s="17" t="s">
        <v>139</v>
      </c>
      <c r="B62" s="18" t="s">
        <v>138</v>
      </c>
      <c r="C62" s="24" t="s">
        <v>140</v>
      </c>
      <c r="D62" s="24" t="s">
        <v>141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57">
        <v>0</v>
      </c>
      <c r="X62" s="57">
        <v>0</v>
      </c>
      <c r="Y62" s="57">
        <v>0</v>
      </c>
    </row>
    <row r="63" spans="1:25" ht="15.75" customHeight="1">
      <c r="A63" s="12" t="s">
        <v>142</v>
      </c>
      <c r="B63" s="7" t="s">
        <v>143</v>
      </c>
      <c r="C63" s="16" t="s">
        <v>144</v>
      </c>
      <c r="D63" s="16" t="s">
        <v>145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55">
        <v>0</v>
      </c>
      <c r="X63" s="55">
        <v>0</v>
      </c>
      <c r="Y63" s="55">
        <v>0</v>
      </c>
    </row>
    <row r="64" spans="1:25" ht="15.75" customHeight="1">
      <c r="A64" s="28" t="s">
        <v>145</v>
      </c>
      <c r="B64" s="21" t="s">
        <v>144</v>
      </c>
      <c r="C64" s="16" t="s">
        <v>146</v>
      </c>
      <c r="D64" s="16" t="s">
        <v>147</v>
      </c>
      <c r="E64" s="16">
        <v>16</v>
      </c>
      <c r="F64" s="16">
        <v>16</v>
      </c>
      <c r="G64" s="16">
        <v>17</v>
      </c>
      <c r="H64" s="16">
        <v>16</v>
      </c>
      <c r="I64" s="16">
        <v>21</v>
      </c>
      <c r="J64" s="16">
        <v>22</v>
      </c>
      <c r="K64" s="16">
        <v>24</v>
      </c>
      <c r="L64" s="16">
        <v>28</v>
      </c>
      <c r="M64" s="16">
        <v>29</v>
      </c>
      <c r="N64" s="16">
        <v>25</v>
      </c>
      <c r="O64" s="16">
        <v>27</v>
      </c>
      <c r="P64" s="16">
        <v>16</v>
      </c>
      <c r="Q64" s="16">
        <v>11</v>
      </c>
      <c r="R64" s="16">
        <v>11</v>
      </c>
      <c r="S64" s="16">
        <v>8</v>
      </c>
      <c r="T64" s="16">
        <v>10</v>
      </c>
      <c r="U64" s="16">
        <v>7</v>
      </c>
      <c r="V64" s="16">
        <v>7</v>
      </c>
      <c r="W64" s="55">
        <v>7</v>
      </c>
      <c r="X64" s="55">
        <v>8</v>
      </c>
      <c r="Y64" s="55">
        <v>8</v>
      </c>
    </row>
    <row r="65" spans="1:25" ht="15.75" customHeight="1">
      <c r="A65" s="28" t="s">
        <v>147</v>
      </c>
      <c r="B65" s="21" t="s">
        <v>146</v>
      </c>
      <c r="C65" s="16" t="s">
        <v>148</v>
      </c>
      <c r="D65" s="16" t="s">
        <v>149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55">
        <v>0</v>
      </c>
      <c r="X65" s="55">
        <v>0</v>
      </c>
      <c r="Y65" s="55">
        <v>0</v>
      </c>
    </row>
    <row r="66" spans="1:25" ht="15.75" customHeight="1">
      <c r="A66" s="28" t="s">
        <v>149</v>
      </c>
      <c r="B66" s="21" t="s">
        <v>148</v>
      </c>
      <c r="C66" s="16" t="s">
        <v>150</v>
      </c>
      <c r="D66" s="16" t="s">
        <v>151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55">
        <v>0</v>
      </c>
      <c r="X66" s="55">
        <v>0</v>
      </c>
      <c r="Y66" s="55">
        <v>0</v>
      </c>
    </row>
    <row r="67" spans="1:25" ht="15.75" customHeight="1">
      <c r="A67" s="28" t="s">
        <v>151</v>
      </c>
      <c r="B67" s="21" t="s">
        <v>150</v>
      </c>
      <c r="C67" s="16" t="s">
        <v>152</v>
      </c>
      <c r="D67" s="16" t="s">
        <v>153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55">
        <v>0</v>
      </c>
      <c r="X67" s="55">
        <v>0</v>
      </c>
      <c r="Y67" s="55">
        <v>0</v>
      </c>
    </row>
    <row r="68" spans="1:25" ht="15.75" customHeight="1">
      <c r="A68" s="28" t="s">
        <v>153</v>
      </c>
      <c r="B68" s="21" t="s">
        <v>152</v>
      </c>
      <c r="C68" s="16" t="s">
        <v>154</v>
      </c>
      <c r="D68" s="16" t="s">
        <v>155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55">
        <v>0</v>
      </c>
      <c r="X68" s="55">
        <v>0</v>
      </c>
      <c r="Y68" s="55">
        <v>0</v>
      </c>
    </row>
    <row r="69" spans="1:25" ht="15.75" customHeight="1">
      <c r="A69" s="28" t="s">
        <v>155</v>
      </c>
      <c r="B69" s="21" t="s">
        <v>154</v>
      </c>
      <c r="C69" s="16" t="s">
        <v>156</v>
      </c>
      <c r="D69" s="16" t="s">
        <v>157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55">
        <v>0</v>
      </c>
      <c r="X69" s="55">
        <v>0</v>
      </c>
      <c r="Y69" s="55">
        <v>0</v>
      </c>
    </row>
    <row r="70" spans="1:25" ht="15.75" customHeight="1">
      <c r="A70" s="28" t="s">
        <v>157</v>
      </c>
      <c r="B70" s="21" t="s">
        <v>156</v>
      </c>
      <c r="C70" s="16" t="s">
        <v>158</v>
      </c>
      <c r="D70" s="16" t="s">
        <v>159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55">
        <v>0</v>
      </c>
      <c r="X70" s="55">
        <v>0</v>
      </c>
      <c r="Y70" s="55">
        <v>0</v>
      </c>
    </row>
    <row r="71" spans="1:25" s="20" customFormat="1" ht="15.75" customHeight="1">
      <c r="A71" s="29" t="s">
        <v>159</v>
      </c>
      <c r="B71" s="30" t="s">
        <v>158</v>
      </c>
      <c r="C71" s="24" t="s">
        <v>160</v>
      </c>
      <c r="D71" s="24" t="s">
        <v>161</v>
      </c>
      <c r="E71" s="24">
        <v>16</v>
      </c>
      <c r="F71" s="24">
        <v>16</v>
      </c>
      <c r="G71" s="24">
        <v>17</v>
      </c>
      <c r="H71" s="24">
        <v>16</v>
      </c>
      <c r="I71" s="24">
        <v>21</v>
      </c>
      <c r="J71" s="24">
        <v>22</v>
      </c>
      <c r="K71" s="24">
        <v>24</v>
      </c>
      <c r="L71" s="24">
        <v>28</v>
      </c>
      <c r="M71" s="24">
        <v>29</v>
      </c>
      <c r="N71" s="24">
        <v>25</v>
      </c>
      <c r="O71" s="24">
        <v>27</v>
      </c>
      <c r="P71" s="24">
        <v>16</v>
      </c>
      <c r="Q71" s="24">
        <v>11</v>
      </c>
      <c r="R71" s="24">
        <v>11</v>
      </c>
      <c r="S71" s="24">
        <v>8</v>
      </c>
      <c r="T71" s="24">
        <v>10</v>
      </c>
      <c r="U71" s="24">
        <v>7</v>
      </c>
      <c r="V71" s="24">
        <v>7</v>
      </c>
      <c r="W71" s="57">
        <v>7</v>
      </c>
      <c r="X71" s="57">
        <v>8</v>
      </c>
      <c r="Y71" s="57">
        <v>8</v>
      </c>
    </row>
    <row r="72" spans="1:25" ht="15.75" customHeight="1">
      <c r="A72" s="12" t="s">
        <v>162</v>
      </c>
      <c r="B72" s="7" t="s">
        <v>163</v>
      </c>
      <c r="C72" s="16" t="s">
        <v>164</v>
      </c>
      <c r="D72" s="16" t="s">
        <v>165</v>
      </c>
      <c r="E72" s="16">
        <v>8649</v>
      </c>
      <c r="F72" s="16">
        <v>9248</v>
      </c>
      <c r="G72" s="16">
        <v>9697</v>
      </c>
      <c r="H72" s="16">
        <v>10196</v>
      </c>
      <c r="I72" s="16">
        <v>10777</v>
      </c>
      <c r="J72" s="16">
        <v>11666</v>
      </c>
      <c r="K72" s="16">
        <v>12598</v>
      </c>
      <c r="L72" s="16">
        <v>13245</v>
      </c>
      <c r="M72" s="16">
        <v>13981</v>
      </c>
      <c r="N72" s="16">
        <v>15482</v>
      </c>
      <c r="O72" s="16">
        <v>16763</v>
      </c>
      <c r="P72" s="16">
        <v>17951</v>
      </c>
      <c r="Q72" s="16">
        <v>19214</v>
      </c>
      <c r="R72" s="16">
        <v>20192</v>
      </c>
      <c r="S72" s="16">
        <v>20426</v>
      </c>
      <c r="T72" s="16">
        <v>20440</v>
      </c>
      <c r="U72" s="16">
        <v>20382</v>
      </c>
      <c r="V72" s="16">
        <v>19482</v>
      </c>
      <c r="W72" s="55">
        <v>19477</v>
      </c>
      <c r="X72" s="55">
        <v>19857</v>
      </c>
      <c r="Y72" s="55">
        <v>20685</v>
      </c>
    </row>
    <row r="73" spans="1:25" ht="15.75" customHeight="1">
      <c r="A73" s="31" t="s">
        <v>165</v>
      </c>
      <c r="B73" s="32" t="s">
        <v>164</v>
      </c>
      <c r="C73" s="16" t="s">
        <v>166</v>
      </c>
      <c r="D73" s="16" t="s">
        <v>167</v>
      </c>
      <c r="E73" s="16">
        <v>26389</v>
      </c>
      <c r="F73" s="16">
        <v>28503</v>
      </c>
      <c r="G73" s="16">
        <v>29855</v>
      </c>
      <c r="H73" s="16">
        <v>31299</v>
      </c>
      <c r="I73" s="16">
        <v>33111</v>
      </c>
      <c r="J73" s="16">
        <v>35367</v>
      </c>
      <c r="K73" s="16">
        <v>37309</v>
      </c>
      <c r="L73" s="16">
        <v>39980</v>
      </c>
      <c r="M73" s="16">
        <v>42443</v>
      </c>
      <c r="N73" s="16">
        <v>44340</v>
      </c>
      <c r="O73" s="16">
        <v>47381</v>
      </c>
      <c r="P73" s="16">
        <v>50876</v>
      </c>
      <c r="Q73" s="16">
        <v>55014</v>
      </c>
      <c r="R73" s="16">
        <v>58432</v>
      </c>
      <c r="S73" s="16">
        <v>62433</v>
      </c>
      <c r="T73" s="16">
        <v>66720</v>
      </c>
      <c r="U73" s="16">
        <v>69982</v>
      </c>
      <c r="V73" s="16">
        <v>72907</v>
      </c>
      <c r="W73" s="55">
        <v>76859</v>
      </c>
      <c r="X73" s="55">
        <v>79824</v>
      </c>
      <c r="Y73" s="55">
        <v>82668</v>
      </c>
    </row>
    <row r="74" spans="1:25" ht="15.75" customHeight="1">
      <c r="A74" s="31" t="s">
        <v>167</v>
      </c>
      <c r="B74" s="32" t="s">
        <v>166</v>
      </c>
      <c r="C74" s="16" t="s">
        <v>168</v>
      </c>
      <c r="D74" s="16" t="s">
        <v>169</v>
      </c>
      <c r="E74" s="16">
        <v>7636</v>
      </c>
      <c r="F74" s="16">
        <v>8267</v>
      </c>
      <c r="G74" s="16">
        <v>8660</v>
      </c>
      <c r="H74" s="16">
        <v>9088</v>
      </c>
      <c r="I74" s="16">
        <v>9641</v>
      </c>
      <c r="J74" s="16">
        <v>10440</v>
      </c>
      <c r="K74" s="16">
        <v>11023</v>
      </c>
      <c r="L74" s="16">
        <v>11626</v>
      </c>
      <c r="M74" s="16">
        <v>12352</v>
      </c>
      <c r="N74" s="16">
        <v>14351</v>
      </c>
      <c r="O74" s="16">
        <v>15333</v>
      </c>
      <c r="P74" s="16">
        <v>16152</v>
      </c>
      <c r="Q74" s="16">
        <v>17312</v>
      </c>
      <c r="R74" s="16">
        <v>18260</v>
      </c>
      <c r="S74" s="16">
        <v>19270</v>
      </c>
      <c r="T74" s="16">
        <v>20299</v>
      </c>
      <c r="U74" s="16">
        <v>20879</v>
      </c>
      <c r="V74" s="16">
        <v>21455</v>
      </c>
      <c r="W74" s="55">
        <v>22186</v>
      </c>
      <c r="X74" s="55">
        <v>22610</v>
      </c>
      <c r="Y74" s="55">
        <v>22972</v>
      </c>
    </row>
    <row r="75" spans="1:25" ht="15.75" customHeight="1">
      <c r="A75" s="31" t="s">
        <v>169</v>
      </c>
      <c r="B75" s="32" t="s">
        <v>168</v>
      </c>
      <c r="C75" s="16" t="s">
        <v>170</v>
      </c>
      <c r="D75" s="16" t="s">
        <v>171</v>
      </c>
      <c r="E75" s="16">
        <v>1083</v>
      </c>
      <c r="F75" s="16">
        <v>1243</v>
      </c>
      <c r="G75" s="16">
        <v>1297</v>
      </c>
      <c r="H75" s="16">
        <v>1336</v>
      </c>
      <c r="I75" s="16">
        <v>1388</v>
      </c>
      <c r="J75" s="16">
        <v>1641</v>
      </c>
      <c r="K75" s="16">
        <v>1706</v>
      </c>
      <c r="L75" s="16">
        <v>2070</v>
      </c>
      <c r="M75" s="16">
        <v>2159</v>
      </c>
      <c r="N75" s="16">
        <v>2103</v>
      </c>
      <c r="O75" s="16">
        <v>2262</v>
      </c>
      <c r="P75" s="16">
        <v>2444</v>
      </c>
      <c r="Q75" s="16">
        <v>2818</v>
      </c>
      <c r="R75" s="16">
        <v>3167</v>
      </c>
      <c r="S75" s="16">
        <v>3386</v>
      </c>
      <c r="T75" s="16">
        <v>3467</v>
      </c>
      <c r="U75" s="16">
        <v>3393</v>
      </c>
      <c r="V75" s="16">
        <v>3326</v>
      </c>
      <c r="W75" s="55">
        <v>3231</v>
      </c>
      <c r="X75" s="55">
        <v>3287</v>
      </c>
      <c r="Y75" s="55">
        <v>3325</v>
      </c>
    </row>
    <row r="76" spans="1:25" ht="15.75" customHeight="1">
      <c r="A76" s="31" t="s">
        <v>171</v>
      </c>
      <c r="B76" s="32" t="s">
        <v>170</v>
      </c>
      <c r="C76" s="16" t="s">
        <v>172</v>
      </c>
      <c r="D76" s="16" t="s">
        <v>173</v>
      </c>
      <c r="E76" s="16">
        <v>10524</v>
      </c>
      <c r="F76" s="16">
        <v>9710</v>
      </c>
      <c r="G76" s="16">
        <v>9192</v>
      </c>
      <c r="H76" s="16">
        <v>8598</v>
      </c>
      <c r="I76" s="16">
        <v>8246</v>
      </c>
      <c r="J76" s="16">
        <v>8494</v>
      </c>
      <c r="K76" s="16">
        <v>9399</v>
      </c>
      <c r="L76" s="16">
        <v>10848</v>
      </c>
      <c r="M76" s="16">
        <v>11434</v>
      </c>
      <c r="N76" s="16">
        <v>12421</v>
      </c>
      <c r="O76" s="16">
        <v>13242</v>
      </c>
      <c r="P76" s="16">
        <v>14235</v>
      </c>
      <c r="Q76" s="16">
        <v>15505</v>
      </c>
      <c r="R76" s="16">
        <v>21241</v>
      </c>
      <c r="S76" s="16">
        <v>31730</v>
      </c>
      <c r="T76" s="16">
        <v>32512</v>
      </c>
      <c r="U76" s="16">
        <v>30550</v>
      </c>
      <c r="V76" s="16">
        <v>32488</v>
      </c>
      <c r="W76" s="55">
        <v>30231</v>
      </c>
      <c r="X76" s="55">
        <v>24924</v>
      </c>
      <c r="Y76" s="55">
        <v>20888</v>
      </c>
    </row>
    <row r="77" spans="1:25" ht="15.75" customHeight="1">
      <c r="A77" s="31" t="s">
        <v>173</v>
      </c>
      <c r="B77" s="32" t="s">
        <v>172</v>
      </c>
      <c r="C77" s="16" t="s">
        <v>174</v>
      </c>
      <c r="D77" s="16" t="s">
        <v>175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55">
        <v>0</v>
      </c>
      <c r="X77" s="55">
        <v>0</v>
      </c>
      <c r="Y77" s="55">
        <v>0</v>
      </c>
    </row>
    <row r="78" spans="1:25" ht="15.75" customHeight="1">
      <c r="A78" s="31" t="s">
        <v>175</v>
      </c>
      <c r="B78" s="32" t="s">
        <v>174</v>
      </c>
      <c r="C78" s="16" t="s">
        <v>176</v>
      </c>
      <c r="D78" s="16" t="s">
        <v>177</v>
      </c>
      <c r="E78" s="16">
        <v>32</v>
      </c>
      <c r="F78" s="16">
        <v>30</v>
      </c>
      <c r="G78" s="16">
        <v>29</v>
      </c>
      <c r="H78" s="16">
        <v>40</v>
      </c>
      <c r="I78" s="16">
        <v>29</v>
      </c>
      <c r="J78" s="16">
        <v>24</v>
      </c>
      <c r="K78" s="16">
        <v>27</v>
      </c>
      <c r="L78" s="16">
        <v>34</v>
      </c>
      <c r="M78" s="16">
        <v>35</v>
      </c>
      <c r="N78" s="16">
        <v>43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55">
        <v>0</v>
      </c>
      <c r="X78" s="55">
        <v>0</v>
      </c>
      <c r="Y78" s="55">
        <v>0</v>
      </c>
    </row>
    <row r="79" spans="1:25" ht="15.75" customHeight="1">
      <c r="A79" s="31" t="s">
        <v>177</v>
      </c>
      <c r="B79" s="32" t="s">
        <v>176</v>
      </c>
      <c r="C79" s="16" t="s">
        <v>178</v>
      </c>
      <c r="D79" s="16" t="s">
        <v>179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55">
        <v>0</v>
      </c>
      <c r="X79" s="55">
        <v>0</v>
      </c>
      <c r="Y79" s="55">
        <v>0</v>
      </c>
    </row>
    <row r="80" spans="1:25" ht="15.75" customHeight="1">
      <c r="A80" s="31" t="s">
        <v>179</v>
      </c>
      <c r="B80" s="33" t="s">
        <v>178</v>
      </c>
      <c r="C80" s="16" t="s">
        <v>180</v>
      </c>
      <c r="D80" s="16" t="s">
        <v>181</v>
      </c>
      <c r="E80" s="16">
        <v>856</v>
      </c>
      <c r="F80" s="16">
        <v>751</v>
      </c>
      <c r="G80" s="16">
        <v>753</v>
      </c>
      <c r="H80" s="16">
        <v>735</v>
      </c>
      <c r="I80" s="16">
        <v>778</v>
      </c>
      <c r="J80" s="16">
        <v>735</v>
      </c>
      <c r="K80" s="16">
        <v>785</v>
      </c>
      <c r="L80" s="16">
        <v>848</v>
      </c>
      <c r="M80" s="16">
        <v>989</v>
      </c>
      <c r="N80" s="16">
        <v>946</v>
      </c>
      <c r="O80" s="16">
        <v>978</v>
      </c>
      <c r="P80" s="16">
        <v>1047</v>
      </c>
      <c r="Q80" s="16">
        <v>1067</v>
      </c>
      <c r="R80" s="16">
        <v>1168</v>
      </c>
      <c r="S80" s="16">
        <v>1253</v>
      </c>
      <c r="T80" s="16">
        <v>1243</v>
      </c>
      <c r="U80" s="16">
        <v>1139</v>
      </c>
      <c r="V80" s="16">
        <v>1143</v>
      </c>
      <c r="W80" s="55">
        <v>983</v>
      </c>
      <c r="X80" s="55">
        <v>966</v>
      </c>
      <c r="Y80" s="55">
        <v>881</v>
      </c>
    </row>
    <row r="81" spans="1:25" s="20" customFormat="1" ht="15.75" customHeight="1">
      <c r="A81" s="34" t="s">
        <v>181</v>
      </c>
      <c r="B81" s="35" t="s">
        <v>180</v>
      </c>
      <c r="C81" s="36" t="s">
        <v>182</v>
      </c>
      <c r="D81" s="36" t="s">
        <v>183</v>
      </c>
      <c r="E81" s="36">
        <v>55169</v>
      </c>
      <c r="F81" s="36">
        <v>57752</v>
      </c>
      <c r="G81" s="36">
        <v>59483</v>
      </c>
      <c r="H81" s="36">
        <v>61292</v>
      </c>
      <c r="I81" s="36">
        <v>63970</v>
      </c>
      <c r="J81" s="36">
        <v>68367</v>
      </c>
      <c r="K81" s="36">
        <v>72847</v>
      </c>
      <c r="L81" s="36">
        <v>78651</v>
      </c>
      <c r="M81" s="36">
        <v>83393</v>
      </c>
      <c r="N81" s="36">
        <v>89686</v>
      </c>
      <c r="O81" s="36">
        <v>95959</v>
      </c>
      <c r="P81" s="36">
        <v>102705</v>
      </c>
      <c r="Q81" s="36">
        <v>110930</v>
      </c>
      <c r="R81" s="36">
        <v>122460</v>
      </c>
      <c r="S81" s="36">
        <v>138498</v>
      </c>
      <c r="T81" s="36">
        <v>144681</v>
      </c>
      <c r="U81" s="36">
        <v>146325</v>
      </c>
      <c r="V81" s="36">
        <v>150801</v>
      </c>
      <c r="W81" s="58">
        <v>152967</v>
      </c>
      <c r="X81" s="58">
        <v>151468</v>
      </c>
      <c r="Y81" s="58">
        <v>151419</v>
      </c>
    </row>
    <row r="82" spans="1:25" s="20" customFormat="1" ht="15.75" customHeight="1">
      <c r="A82" s="37"/>
      <c r="B82" s="37"/>
      <c r="C82" s="38" t="s">
        <v>184</v>
      </c>
      <c r="D82" s="39"/>
      <c r="E82" s="39">
        <v>78589</v>
      </c>
      <c r="F82" s="39">
        <v>82953</v>
      </c>
      <c r="G82" s="39">
        <v>85848</v>
      </c>
      <c r="H82" s="39">
        <v>90128</v>
      </c>
      <c r="I82" s="39">
        <v>95552</v>
      </c>
      <c r="J82" s="39">
        <v>101833</v>
      </c>
      <c r="K82" s="39">
        <v>108475</v>
      </c>
      <c r="L82" s="39">
        <v>89491</v>
      </c>
      <c r="M82" s="39">
        <v>90649</v>
      </c>
      <c r="N82" s="39">
        <v>97777</v>
      </c>
      <c r="O82" s="39">
        <v>104798</v>
      </c>
      <c r="P82" s="39">
        <v>112182</v>
      </c>
      <c r="Q82" s="39">
        <v>121356</v>
      </c>
      <c r="R82" s="39">
        <v>133537</v>
      </c>
      <c r="S82" s="39">
        <v>150769</v>
      </c>
      <c r="T82" s="39">
        <v>157606</v>
      </c>
      <c r="U82" s="39">
        <v>158900</v>
      </c>
      <c r="V82" s="39">
        <v>160443</v>
      </c>
      <c r="W82" s="59">
        <v>161475</v>
      </c>
      <c r="X82" s="59">
        <v>160167</v>
      </c>
      <c r="Y82" s="59">
        <v>159544</v>
      </c>
    </row>
    <row r="83" spans="1:25" ht="15.75" customHeight="1">
      <c r="A83" s="4"/>
      <c r="B83" s="4"/>
      <c r="C83" s="4"/>
      <c r="D83" s="4"/>
      <c r="E83" s="4"/>
      <c r="G83" s="4"/>
      <c r="H83" s="4"/>
      <c r="I83" s="4"/>
      <c r="J83" s="4"/>
      <c r="L83" s="4"/>
      <c r="M83" s="4"/>
      <c r="N83" s="4"/>
      <c r="O83" s="4"/>
      <c r="Q83" s="5"/>
      <c r="R83" s="4"/>
      <c r="T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Q84" s="5"/>
      <c r="R84" s="4"/>
      <c r="T84" s="4"/>
    </row>
    <row r="85" spans="1:25" ht="15.75" customHeight="1">
      <c r="A85" s="4"/>
      <c r="B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Q85" s="5"/>
      <c r="R85" s="4"/>
      <c r="T85" s="4"/>
    </row>
    <row r="86" spans="1:25" ht="15.75" customHeight="1">
      <c r="A86" s="4"/>
      <c r="B86" s="4"/>
      <c r="C86" s="40" t="s">
        <v>185</v>
      </c>
      <c r="D86" s="41"/>
      <c r="E86" s="42">
        <f>+E82/calc!B$2</f>
        <v>0.17109224817508714</v>
      </c>
      <c r="F86" s="42">
        <f>+F82/calc!C$2</f>
        <v>0.16998844243348252</v>
      </c>
      <c r="G86" s="42">
        <f>+G82/calc!D$2</f>
        <v>0.16571405407596579</v>
      </c>
      <c r="H86" s="42">
        <f>+H82/calc!E$2</f>
        <v>0.16267358792293726</v>
      </c>
      <c r="I86" s="42">
        <f>+I82/calc!F$2</f>
        <v>0.16077642197080341</v>
      </c>
      <c r="J86" s="42">
        <f>+J82/calc!G$2</f>
        <v>0.15757524177949711</v>
      </c>
      <c r="K86" s="42">
        <f>+K82/calc!H$2</f>
        <v>0.15506884642215893</v>
      </c>
      <c r="L86" s="42">
        <f>+L82/calc!I$2</f>
        <v>0.11943471669104537</v>
      </c>
      <c r="M86" s="42">
        <f>+M82/calc!J$2</f>
        <v>0.11282160423760877</v>
      </c>
      <c r="N86" s="42">
        <f>+N82/calc!K$2</f>
        <v>0.11350676789487125</v>
      </c>
      <c r="O86" s="42">
        <f>+O82/calc!L$2</f>
        <v>0.11261748226348266</v>
      </c>
      <c r="P86" s="42">
        <f>+P82/calc!M$2</f>
        <v>0.11129453735909854</v>
      </c>
      <c r="Q86" s="42">
        <f>+Q82/calc!N$2</f>
        <v>0.11228276648837396</v>
      </c>
      <c r="R86" s="42">
        <f>+R82/calc!O$2</f>
        <v>0.11963461974347052</v>
      </c>
      <c r="S86" s="42">
        <f>+S82/calc!P$2</f>
        <v>0.13972590298359458</v>
      </c>
      <c r="T86" s="42">
        <f>+T82/calc!Q$2</f>
        <v>0.14580825963694324</v>
      </c>
      <c r="U86" s="42">
        <f>+U82/calc!R$2</f>
        <v>0.14844737498516927</v>
      </c>
      <c r="V86" s="42">
        <f>+V82/calc!S$2</f>
        <v>0.15430802167427421</v>
      </c>
      <c r="W86" s="42">
        <f>+W82/calc!T$2</f>
        <v>0.1574392034585437</v>
      </c>
      <c r="X86" s="42">
        <f>+X82/calc!U$2</f>
        <v>0.15444854270629926</v>
      </c>
      <c r="Y86" s="42">
        <f>+Y82/calc!V$2</f>
        <v>0.14832485620175542</v>
      </c>
    </row>
    <row r="87" spans="1:25" ht="15.75" customHeight="1">
      <c r="A87" s="4"/>
      <c r="B87" s="4"/>
      <c r="C87" s="43" t="s">
        <v>24</v>
      </c>
      <c r="D87" s="41"/>
      <c r="E87" s="44">
        <f>+E12/calc!B2</f>
        <v>2.9930094897645955E-2</v>
      </c>
      <c r="F87" s="44">
        <f>+F12/calc!C2</f>
        <v>3.0318119969179824E-2</v>
      </c>
      <c r="G87" s="44">
        <f>+G12/calc!D2</f>
        <v>2.9815712413304534E-2</v>
      </c>
      <c r="H87" s="44">
        <f>+H12/calc!E2</f>
        <v>3.0436320712148177E-2</v>
      </c>
      <c r="I87" s="44">
        <f>+I12/calc!F2</f>
        <v>3.0662139333283978E-2</v>
      </c>
      <c r="J87" s="44">
        <f>+J12/calc!G2</f>
        <v>3.0167891682785299E-2</v>
      </c>
      <c r="K87" s="44">
        <f>+K12/calc!H2</f>
        <v>2.9695737697418831E-2</v>
      </c>
      <c r="L87" s="44">
        <f>+L12/calc!I2</f>
        <v>4.3187666157739084E-3</v>
      </c>
      <c r="M87" s="44">
        <f>+M12/calc!J2</f>
        <v>3.0119282314753967E-3</v>
      </c>
      <c r="N87" s="44">
        <f>+N12/calc!K2</f>
        <v>3.5290566738640848E-3</v>
      </c>
      <c r="O87" s="44">
        <f>+O12/calc!L2</f>
        <v>3.8234794737826228E-3</v>
      </c>
      <c r="P87" s="44">
        <f>+P12/calc!M2</f>
        <v>3.8185508753201969E-3</v>
      </c>
      <c r="Q87" s="44">
        <f>+Q12/calc!N2</f>
        <v>3.875807614125371E-3</v>
      </c>
      <c r="R87" s="44">
        <f>+R12/calc!O2</f>
        <v>4.3889708629313382E-3</v>
      </c>
      <c r="S87" s="44">
        <f>+S12/calc!P2</f>
        <v>5.4938027902735227E-3</v>
      </c>
      <c r="T87" s="44">
        <f>+T12/calc!Q2</f>
        <v>5.6165497776473131E-3</v>
      </c>
      <c r="U87" s="44">
        <f>+U12/calc!R2</f>
        <v>5.3820347847045955E-3</v>
      </c>
      <c r="V87" s="44">
        <f>+V12/calc!S2</f>
        <v>3.68547296582474E-3</v>
      </c>
      <c r="W87" s="44">
        <f>+W12/calc!T2</f>
        <v>3.4934489301251715E-3</v>
      </c>
      <c r="X87" s="44">
        <f>+X12/calc!U2</f>
        <v>2.8533545478652876E-3</v>
      </c>
      <c r="Y87" s="44">
        <f>+Y12/calc!V2</f>
        <v>3.1506853135670984E-3</v>
      </c>
    </row>
    <row r="88" spans="1:25" ht="15.75" customHeight="1">
      <c r="A88" s="4"/>
      <c r="B88" s="4"/>
      <c r="C88" s="43" t="s">
        <v>38</v>
      </c>
      <c r="D88" s="41"/>
      <c r="E88" s="44">
        <f>+E18/calc!B2</f>
        <v>0</v>
      </c>
      <c r="F88" s="44">
        <f>+F18/calc!C2</f>
        <v>0</v>
      </c>
      <c r="G88" s="44">
        <f>+G18/calc!D2</f>
        <v>0</v>
      </c>
      <c r="H88" s="44">
        <f>+H18/calc!E2</f>
        <v>0</v>
      </c>
      <c r="I88" s="44">
        <f>+I18/calc!F2</f>
        <v>0</v>
      </c>
      <c r="J88" s="44">
        <f>+J18/calc!G2</f>
        <v>0</v>
      </c>
      <c r="K88" s="44">
        <f>+K18/calc!H2</f>
        <v>0</v>
      </c>
      <c r="L88" s="44">
        <f>+L18/calc!I2</f>
        <v>0</v>
      </c>
      <c r="M88" s="44">
        <f>+M18/calc!J2</f>
        <v>0</v>
      </c>
      <c r="N88" s="44">
        <f>+N18/calc!K2</f>
        <v>0</v>
      </c>
      <c r="O88" s="44">
        <f>+O18/calc!L2</f>
        <v>0</v>
      </c>
      <c r="P88" s="44">
        <f>+P18/calc!M2</f>
        <v>0</v>
      </c>
      <c r="Q88" s="44">
        <f>+Q18/calc!N2</f>
        <v>0</v>
      </c>
      <c r="R88" s="44">
        <f>+R18/calc!O2</f>
        <v>0</v>
      </c>
      <c r="S88" s="44">
        <f>+S18/calc!P2</f>
        <v>0</v>
      </c>
      <c r="T88" s="44">
        <f>+T18/calc!Q2</f>
        <v>0</v>
      </c>
      <c r="U88" s="44">
        <f>+U18/calc!R2</f>
        <v>0</v>
      </c>
      <c r="V88" s="44">
        <f>+V18/calc!S2</f>
        <v>0</v>
      </c>
      <c r="W88" s="44">
        <f>+W18/calc!T2</f>
        <v>0</v>
      </c>
      <c r="X88" s="44">
        <f>+X18/calc!U2</f>
        <v>0</v>
      </c>
      <c r="Y88" s="44">
        <f>+Y18/calc!V2</f>
        <v>0</v>
      </c>
    </row>
    <row r="89" spans="1:25" ht="15.75" customHeight="1">
      <c r="A89" s="4"/>
      <c r="B89" s="4"/>
      <c r="C89" s="45" t="s">
        <v>54</v>
      </c>
      <c r="D89" s="41"/>
      <c r="E89" s="44">
        <f>+E25/calc!B2</f>
        <v>0</v>
      </c>
      <c r="F89" s="44">
        <f>+F25/calc!C2</f>
        <v>0</v>
      </c>
      <c r="G89" s="44">
        <f>+G25/calc!D2</f>
        <v>0</v>
      </c>
      <c r="H89" s="44">
        <f>+H25/calc!E2</f>
        <v>0</v>
      </c>
      <c r="I89" s="44">
        <f>+I25/calc!F2</f>
        <v>0</v>
      </c>
      <c r="J89" s="44">
        <f>+J25/calc!G2</f>
        <v>0</v>
      </c>
      <c r="K89" s="44">
        <f>+K25/calc!H2</f>
        <v>0</v>
      </c>
      <c r="L89" s="44">
        <f>+L25/calc!I2</f>
        <v>0</v>
      </c>
      <c r="M89" s="44">
        <f>+M25/calc!J2</f>
        <v>0</v>
      </c>
      <c r="N89" s="44">
        <f>+N25/calc!K2</f>
        <v>0</v>
      </c>
      <c r="O89" s="44">
        <f>+O25/calc!L2</f>
        <v>0</v>
      </c>
      <c r="P89" s="44">
        <f>+P25/calc!M2</f>
        <v>0</v>
      </c>
      <c r="Q89" s="44">
        <f>+Q25/calc!N2</f>
        <v>0</v>
      </c>
      <c r="R89" s="44">
        <f>+R25/calc!O2</f>
        <v>0</v>
      </c>
      <c r="S89" s="44">
        <f>+S25/calc!P2</f>
        <v>0</v>
      </c>
      <c r="T89" s="44">
        <f>+T25/calc!Q2</f>
        <v>0</v>
      </c>
      <c r="U89" s="44">
        <f>+U25/calc!R2</f>
        <v>0</v>
      </c>
      <c r="V89" s="44">
        <f>+V25/calc!S2</f>
        <v>0</v>
      </c>
      <c r="W89" s="44">
        <f>+W25/calc!T2</f>
        <v>0</v>
      </c>
      <c r="X89" s="44">
        <f>+X25/calc!U2</f>
        <v>0</v>
      </c>
      <c r="Y89" s="44">
        <f>+Y25/calc!V2</f>
        <v>0</v>
      </c>
    </row>
    <row r="90" spans="1:25" ht="15.75" customHeight="1">
      <c r="A90" s="4"/>
      <c r="B90" s="4"/>
      <c r="C90" s="45" t="s">
        <v>76</v>
      </c>
      <c r="D90" s="41"/>
      <c r="E90" s="44">
        <f>+E35/calc!B2</f>
        <v>3.1262450009470169E-3</v>
      </c>
      <c r="F90" s="44">
        <f>+F35/calc!C2</f>
        <v>3.1168543746618797E-3</v>
      </c>
      <c r="G90" s="44">
        <f>+G35/calc!D2</f>
        <v>3.5556482108835266E-3</v>
      </c>
      <c r="H90" s="44">
        <f>+H35/calc!E2</f>
        <v>4.4996588706271365E-3</v>
      </c>
      <c r="I90" s="44">
        <f>+I35/calc!F2</f>
        <v>5.1740151703807405E-3</v>
      </c>
      <c r="J90" s="44">
        <f>+J35/calc!G2</f>
        <v>4.5972920696324953E-3</v>
      </c>
      <c r="K90" s="44">
        <f>+K35/calc!H2</f>
        <v>4.108484578172711E-3</v>
      </c>
      <c r="L90" s="44">
        <f>+L35/calc!I2</f>
        <v>4.1385955733976793E-3</v>
      </c>
      <c r="M90" s="44">
        <f>+M35/calc!J2</f>
        <v>4.2963538244020945E-3</v>
      </c>
      <c r="N90" s="44">
        <f>+N35/calc!K2</f>
        <v>4.1292284832021549E-3</v>
      </c>
      <c r="O90" s="44">
        <f>+O35/calc!L2</f>
        <v>3.9535078651057529E-3</v>
      </c>
      <c r="P90" s="44">
        <f>+P35/calc!M2</f>
        <v>3.8116062517485568E-3</v>
      </c>
      <c r="Q90" s="44">
        <f>+Q35/calc!N2</f>
        <v>4.0673311701349083E-3</v>
      </c>
      <c r="R90" s="44">
        <f>+R35/calc!O2</f>
        <v>3.8379977907323642E-3</v>
      </c>
      <c r="S90" s="44">
        <f>+S35/calc!P2</f>
        <v>4.2667793600572367E-3</v>
      </c>
      <c r="T90" s="44">
        <f>+T35/calc!Q2</f>
        <v>4.7848452396626424E-3</v>
      </c>
      <c r="U90" s="44">
        <f>+U35/calc!R2</f>
        <v>4.9046489532544911E-3</v>
      </c>
      <c r="V90" s="44">
        <f>+V35/calc!S2</f>
        <v>4.1673158561896136E-3</v>
      </c>
      <c r="W90" s="44">
        <f>+W35/calc!T2</f>
        <v>3.3345228414814643E-3</v>
      </c>
      <c r="X90" s="44">
        <f>+X35/calc!U2</f>
        <v>4.0702972445215884E-3</v>
      </c>
      <c r="Y90" s="44">
        <f>+Y35/calc!V2</f>
        <v>2.9814835646531966E-3</v>
      </c>
    </row>
    <row r="91" spans="1:25" ht="15.75" customHeight="1">
      <c r="A91" s="4"/>
      <c r="B91" s="4"/>
      <c r="C91" s="45" t="s">
        <v>92</v>
      </c>
      <c r="D91" s="41"/>
      <c r="E91" s="44">
        <f>+E42/calc!B2</f>
        <v>0</v>
      </c>
      <c r="F91" s="44">
        <f>+F42/calc!C2</f>
        <v>0</v>
      </c>
      <c r="G91" s="44">
        <f>+G42/calc!D2</f>
        <v>0</v>
      </c>
      <c r="H91" s="44">
        <f>+H42/calc!E2</f>
        <v>0</v>
      </c>
      <c r="I91" s="44">
        <f>+I42/calc!F2</f>
        <v>0</v>
      </c>
      <c r="J91" s="44">
        <f>+J42/calc!G2</f>
        <v>0</v>
      </c>
      <c r="K91" s="44">
        <f>+K42/calc!H2</f>
        <v>0</v>
      </c>
      <c r="L91" s="44">
        <f>+L42/calc!I2</f>
        <v>0</v>
      </c>
      <c r="M91" s="44">
        <f>+M42/calc!J2</f>
        <v>0</v>
      </c>
      <c r="N91" s="44">
        <f>+N42/calc!K2</f>
        <v>0</v>
      </c>
      <c r="O91" s="44">
        <f>+O42/calc!L2</f>
        <v>0</v>
      </c>
      <c r="P91" s="44">
        <f>+P42/calc!M2</f>
        <v>0</v>
      </c>
      <c r="Q91" s="44">
        <f>+Q42/calc!N2</f>
        <v>0</v>
      </c>
      <c r="R91" s="44">
        <f>+R42/calc!O2</f>
        <v>0</v>
      </c>
      <c r="S91" s="44">
        <f>+S42/calc!P2</f>
        <v>0</v>
      </c>
      <c r="T91" s="44">
        <f>+T42/calc!Q2</f>
        <v>0</v>
      </c>
      <c r="U91" s="44">
        <f>+U42/calc!R2</f>
        <v>0</v>
      </c>
      <c r="V91" s="44">
        <f>+V42/calc!S2</f>
        <v>0</v>
      </c>
      <c r="W91" s="44">
        <f>+W42/calc!T2</f>
        <v>0</v>
      </c>
      <c r="X91" s="44">
        <f>+X42/calc!U2</f>
        <v>0</v>
      </c>
      <c r="Y91" s="44">
        <f>+Y42/calc!V2</f>
        <v>0</v>
      </c>
    </row>
    <row r="92" spans="1:25" ht="15.75" customHeight="1">
      <c r="A92" s="4"/>
      <c r="B92" s="4"/>
      <c r="C92" s="45" t="s">
        <v>108</v>
      </c>
      <c r="D92" s="41"/>
      <c r="E92" s="44">
        <f>+E49/calc!B2</f>
        <v>0</v>
      </c>
      <c r="F92" s="44">
        <f>+F49/calc!C2</f>
        <v>0</v>
      </c>
      <c r="G92" s="44">
        <f>+G49/calc!D2</f>
        <v>0</v>
      </c>
      <c r="H92" s="44">
        <f>+H49/calc!E2</f>
        <v>0</v>
      </c>
      <c r="I92" s="44">
        <f>+I49/calc!F2</f>
        <v>0</v>
      </c>
      <c r="J92" s="44">
        <f>+J49/calc!G2</f>
        <v>0</v>
      </c>
      <c r="K92" s="44">
        <f>+K49/calc!H2</f>
        <v>0</v>
      </c>
      <c r="L92" s="44">
        <f>+L49/calc!I2</f>
        <v>0</v>
      </c>
      <c r="M92" s="44">
        <f>+M49/calc!J2</f>
        <v>0</v>
      </c>
      <c r="N92" s="44">
        <f>+N49/calc!K2</f>
        <v>0</v>
      </c>
      <c r="O92" s="44">
        <f>+O49/calc!L2</f>
        <v>0</v>
      </c>
      <c r="P92" s="44">
        <f>+P49/calc!M2</f>
        <v>0</v>
      </c>
      <c r="Q92" s="44">
        <f>+Q49/calc!N2</f>
        <v>0</v>
      </c>
      <c r="R92" s="44">
        <f>+R49/calc!O2</f>
        <v>0</v>
      </c>
      <c r="S92" s="44">
        <f>+S49/calc!P2</f>
        <v>0</v>
      </c>
      <c r="T92" s="44">
        <f>+T49/calc!Q2</f>
        <v>0</v>
      </c>
      <c r="U92" s="44">
        <f>+U49/calc!R2</f>
        <v>0</v>
      </c>
      <c r="V92" s="44">
        <f>+V49/calc!S2</f>
        <v>0</v>
      </c>
      <c r="W92" s="44">
        <f>+W49/calc!T2</f>
        <v>0</v>
      </c>
      <c r="X92" s="44">
        <f>+X49/calc!U2</f>
        <v>0</v>
      </c>
      <c r="Y92" s="44">
        <f>+Y49/calc!V2</f>
        <v>0</v>
      </c>
    </row>
    <row r="93" spans="1:25" ht="15.75" customHeight="1">
      <c r="C93" s="45" t="s">
        <v>124</v>
      </c>
      <c r="D93" s="46"/>
      <c r="E93" s="44">
        <f>+E55/calc!B2</f>
        <v>1.7895357874501729E-2</v>
      </c>
      <c r="F93" s="44">
        <f>+F55/calc!C2</f>
        <v>1.8174478270135574E-2</v>
      </c>
      <c r="G93" s="44">
        <f>+G55/calc!D2</f>
        <v>1.7488693154508551E-2</v>
      </c>
      <c r="H93" s="44">
        <f>+H55/calc!E2</f>
        <v>1.7081737485605784E-2</v>
      </c>
      <c r="I93" s="44">
        <f>+I55/calc!F2</f>
        <v>1.7268591119875623E-2</v>
      </c>
      <c r="J93" s="44">
        <f>+J55/calc!G2</f>
        <v>1.6985686653771759E-2</v>
      </c>
      <c r="K93" s="44">
        <f>+K55/calc!H2</f>
        <v>1.7092954106197322E-2</v>
      </c>
      <c r="L93" s="44">
        <f>+L55/calc!I2</f>
        <v>5.9723364046935226E-3</v>
      </c>
      <c r="M93" s="44">
        <f>+M55/calc!J2</f>
        <v>1.6864308899376705E-3</v>
      </c>
      <c r="N93" s="44">
        <f>+N55/calc!K2</f>
        <v>1.705323767732349E-3</v>
      </c>
      <c r="O93" s="44">
        <f>+O55/calc!L2</f>
        <v>1.6925183168093397E-3</v>
      </c>
      <c r="P93" s="44">
        <f>+P55/calc!M2</f>
        <v>1.7559976745431926E-3</v>
      </c>
      <c r="Q93" s="44">
        <f>+Q55/calc!N2</f>
        <v>1.6931792632727213E-3</v>
      </c>
      <c r="R93" s="44">
        <f>+R55/calc!O2</f>
        <v>1.686963081220598E-3</v>
      </c>
      <c r="S93" s="44">
        <f>+S55/calc!P2</f>
        <v>1.6042126568764283E-3</v>
      </c>
      <c r="T93" s="44">
        <f>+T55/calc!Q2</f>
        <v>1.5468409204787198E-3</v>
      </c>
      <c r="U93" s="44">
        <f>+U55/calc!R2</f>
        <v>1.4545787467080463E-3</v>
      </c>
      <c r="V93" s="44">
        <f>+V55/calc!S2</f>
        <v>1.4137905166394487E-3</v>
      </c>
      <c r="W93" s="44">
        <f>+W55/calc!T2</f>
        <v>1.4605600048360331E-3</v>
      </c>
      <c r="X93" s="44">
        <f>+X55/calc!U2</f>
        <v>1.4570526265037004E-3</v>
      </c>
      <c r="Y93" s="44">
        <f>+Y55/calc!V2</f>
        <v>1.4140431873518903E-3</v>
      </c>
    </row>
    <row r="94" spans="1:25" ht="15.75" customHeight="1">
      <c r="C94" s="45" t="s">
        <v>140</v>
      </c>
      <c r="D94" s="46"/>
      <c r="E94" s="44">
        <f>+E62/calc!B2</f>
        <v>0</v>
      </c>
      <c r="F94" s="44">
        <f>+F62/calc!C2</f>
        <v>0</v>
      </c>
      <c r="G94" s="44">
        <f>+G62/calc!D2</f>
        <v>0</v>
      </c>
      <c r="H94" s="44">
        <f>+H62/calc!E2</f>
        <v>0</v>
      </c>
      <c r="I94" s="44">
        <f>+I62/calc!F2</f>
        <v>0</v>
      </c>
      <c r="J94" s="44">
        <f>+J62/calc!G2</f>
        <v>0</v>
      </c>
      <c r="K94" s="44">
        <f>+K62/calc!H2</f>
        <v>0</v>
      </c>
      <c r="L94" s="44">
        <f>+L62/calc!I2</f>
        <v>0</v>
      </c>
      <c r="M94" s="44">
        <f>+M62/calc!J2</f>
        <v>0</v>
      </c>
      <c r="N94" s="44">
        <f>+N62/calc!K2</f>
        <v>0</v>
      </c>
      <c r="O94" s="44">
        <f>+O62/calc!L2</f>
        <v>0</v>
      </c>
      <c r="P94" s="44">
        <f>+P62/calc!M2</f>
        <v>0</v>
      </c>
      <c r="Q94" s="44">
        <f>+Q62/calc!N2</f>
        <v>0</v>
      </c>
      <c r="R94" s="44">
        <f>+R62/calc!O2</f>
        <v>0</v>
      </c>
      <c r="S94" s="44">
        <f>+S62/calc!P2</f>
        <v>0</v>
      </c>
      <c r="T94" s="44">
        <f>+T62/calc!Q2</f>
        <v>0</v>
      </c>
      <c r="U94" s="44">
        <f>+U62/calc!R2</f>
        <v>0</v>
      </c>
      <c r="V94" s="44">
        <f>+V62/calc!S2</f>
        <v>0</v>
      </c>
      <c r="W94" s="44">
        <f>+W62/calc!T2</f>
        <v>0</v>
      </c>
      <c r="X94" s="44">
        <f>+X62/calc!U2</f>
        <v>0</v>
      </c>
      <c r="Y94" s="44">
        <f>+Y62/calc!V2</f>
        <v>0</v>
      </c>
    </row>
    <row r="95" spans="1:25" ht="15.75" customHeight="1">
      <c r="C95" s="45" t="s">
        <v>160</v>
      </c>
      <c r="D95" s="46"/>
      <c r="E95" s="44">
        <f>+E71/calc!B2</f>
        <v>3.4832813381025261E-5</v>
      </c>
      <c r="F95" s="44">
        <f>+F71/calc!C2</f>
        <v>3.2787422744635159E-5</v>
      </c>
      <c r="G95" s="44">
        <f>+G71/calc!D2</f>
        <v>3.281542865636262E-5</v>
      </c>
      <c r="H95" s="44">
        <f>+H71/calc!E2</f>
        <v>2.8878677067803523E-5</v>
      </c>
      <c r="I95" s="44">
        <f>+I71/calc!F2</f>
        <v>3.533473774894164E-5</v>
      </c>
      <c r="J95" s="44">
        <f>+J71/calc!G2</f>
        <v>3.4042553191489365E-5</v>
      </c>
      <c r="K95" s="44">
        <f>+K71/calc!H2</f>
        <v>3.4308848251964184E-5</v>
      </c>
      <c r="L95" s="44">
        <f>+L71/calc!I2</f>
        <v>3.7368808789143824E-5</v>
      </c>
      <c r="M95" s="44">
        <f>+M71/calc!J2</f>
        <v>3.6093354839994425E-5</v>
      </c>
      <c r="N95" s="44">
        <f>+N71/calc!K2</f>
        <v>2.9021847646908592E-5</v>
      </c>
      <c r="O95" s="44">
        <f>+O71/calc!L2</f>
        <v>2.9014599716731537E-5</v>
      </c>
      <c r="P95" s="44">
        <f>+P71/calc!M2</f>
        <v>1.5873425306605132E-5</v>
      </c>
      <c r="Q95" s="44">
        <f>+Q71/calc!N2</f>
        <v>1.0177580271038215E-5</v>
      </c>
      <c r="R95" s="44">
        <f>+R71/calc!O2</f>
        <v>9.8548029173800192E-6</v>
      </c>
      <c r="S95" s="44">
        <f>+S71/calc!P2</f>
        <v>7.4140388532706108E-6</v>
      </c>
      <c r="T95" s="44">
        <f>+T71/calc!Q2</f>
        <v>9.2514409119540656E-6</v>
      </c>
      <c r="U95" s="44">
        <f>+U71/calc!R2</f>
        <v>6.5395319376726551E-6</v>
      </c>
      <c r="V95" s="44">
        <f>+V71/calc!S2</f>
        <v>6.7323357935211849E-6</v>
      </c>
      <c r="W95" s="44">
        <f>+W71/calc!T2</f>
        <v>6.8250467515702486E-6</v>
      </c>
      <c r="X95" s="44">
        <f>+X71/calc!U2</f>
        <v>7.7143752561413658E-6</v>
      </c>
      <c r="Y95" s="44">
        <f>+Y71/calc!V2</f>
        <v>7.4374395126989634E-6</v>
      </c>
    </row>
    <row r="96" spans="1:25" ht="15.75" customHeight="1">
      <c r="C96" s="47" t="s">
        <v>182</v>
      </c>
      <c r="D96" s="46"/>
      <c r="E96" s="44">
        <f>+E81/calc!B2</f>
        <v>0.12010571758861141</v>
      </c>
      <c r="F96" s="44">
        <f>+F81/calc!C2</f>
        <v>0.11834620239676061</v>
      </c>
      <c r="G96" s="44">
        <f>+G81/calc!D2</f>
        <v>0.11482118486861281</v>
      </c>
      <c r="H96" s="44">
        <f>+H81/calc!E2</f>
        <v>0.11062699217748835</v>
      </c>
      <c r="I96" s="44">
        <f>+I81/calc!F2</f>
        <v>0.10763634160951413</v>
      </c>
      <c r="J96" s="44">
        <f>+J81/calc!G2</f>
        <v>0.10579032882011605</v>
      </c>
      <c r="K96" s="44">
        <f>+K81/calc!H2</f>
        <v>0.10413736119211811</v>
      </c>
      <c r="L96" s="44">
        <f>+L81/calc!I2</f>
        <v>0.10496764928839111</v>
      </c>
      <c r="M96" s="44">
        <f>+M81/calc!J2</f>
        <v>0.10379079793695362</v>
      </c>
      <c r="N96" s="44">
        <f>+N81/calc!K2</f>
        <v>0.10411413712242576</v>
      </c>
      <c r="O96" s="44">
        <f>+O81/calc!L2</f>
        <v>0.10311896200806821</v>
      </c>
      <c r="P96" s="44">
        <f>+P81/calc!M2</f>
        <v>0.10189250913218</v>
      </c>
      <c r="Q96" s="44">
        <f>+Q81/calc!N2</f>
        <v>0.10263627086056992</v>
      </c>
      <c r="R96" s="44">
        <f>+R81/calc!O2</f>
        <v>0.10971083320566884</v>
      </c>
      <c r="S96" s="44">
        <f>+S81/calc!P2</f>
        <v>0.12835369413753414</v>
      </c>
      <c r="T96" s="44">
        <f>+T81/calc!Q2</f>
        <v>0.13385077225824263</v>
      </c>
      <c r="U96" s="44">
        <f>+U81/calc!R2</f>
        <v>0.13669957296856447</v>
      </c>
      <c r="V96" s="44">
        <f>+V81/calc!S2</f>
        <v>0.14503470999982687</v>
      </c>
      <c r="W96" s="44">
        <f>+W81/calc!T2</f>
        <v>0.14914384663534946</v>
      </c>
      <c r="X96" s="44">
        <f>+X81/calc!U2</f>
        <v>0.14606012391215256</v>
      </c>
      <c r="Y96" s="44">
        <f>+Y81/calc!V2</f>
        <v>0.14077120669667054</v>
      </c>
    </row>
    <row r="98" spans="3:25" ht="15">
      <c r="C98" s="48" t="s">
        <v>186</v>
      </c>
      <c r="E98" s="49">
        <f>+E55+E62+E71+E81</f>
        <v>63405</v>
      </c>
      <c r="F98" s="49">
        <f t="shared" ref="F98:Y98" si="0">+F55+F62+F71+F81</f>
        <v>66637</v>
      </c>
      <c r="G98" s="49">
        <f t="shared" si="0"/>
        <v>68560</v>
      </c>
      <c r="H98" s="49">
        <f t="shared" si="0"/>
        <v>70772</v>
      </c>
      <c r="I98" s="49">
        <f t="shared" si="0"/>
        <v>74254</v>
      </c>
      <c r="J98" s="49">
        <f t="shared" si="0"/>
        <v>79366</v>
      </c>
      <c r="K98" s="49">
        <f t="shared" si="0"/>
        <v>84828</v>
      </c>
      <c r="L98" s="49">
        <f t="shared" si="0"/>
        <v>83154</v>
      </c>
      <c r="M98" s="49">
        <f t="shared" si="0"/>
        <v>84777</v>
      </c>
      <c r="N98" s="49">
        <f t="shared" si="0"/>
        <v>91180</v>
      </c>
      <c r="O98" s="49">
        <f t="shared" si="0"/>
        <v>97561</v>
      </c>
      <c r="P98" s="49">
        <f t="shared" si="0"/>
        <v>104491</v>
      </c>
      <c r="Q98" s="49">
        <f t="shared" si="0"/>
        <v>112771</v>
      </c>
      <c r="R98" s="49">
        <f t="shared" si="0"/>
        <v>124354</v>
      </c>
      <c r="S98" s="49">
        <f t="shared" si="0"/>
        <v>140237</v>
      </c>
      <c r="T98" s="49">
        <f t="shared" si="0"/>
        <v>146363</v>
      </c>
      <c r="U98" s="49">
        <f t="shared" si="0"/>
        <v>147889</v>
      </c>
      <c r="V98" s="49">
        <f t="shared" si="0"/>
        <v>152278</v>
      </c>
      <c r="W98" s="49">
        <f t="shared" si="0"/>
        <v>154472</v>
      </c>
      <c r="X98" s="49">
        <f t="shared" si="0"/>
        <v>152987</v>
      </c>
      <c r="Y98" s="49">
        <f t="shared" si="0"/>
        <v>152948</v>
      </c>
    </row>
    <row r="99" spans="3:25" ht="15">
      <c r="C99" s="48" t="s">
        <v>187</v>
      </c>
      <c r="E99" s="42">
        <f>+E98/calc!B2</f>
        <v>0.13803590827649417</v>
      </c>
      <c r="F99" s="42">
        <f>+F98/calc!C2</f>
        <v>0.13655346808964081</v>
      </c>
      <c r="G99" s="42">
        <f>+G98/calc!D2</f>
        <v>0.13234269345177774</v>
      </c>
      <c r="H99" s="42">
        <f>+H98/calc!E2</f>
        <v>0.12773760834016193</v>
      </c>
      <c r="I99" s="42">
        <f>+I98/calc!F2</f>
        <v>0.1249402674671387</v>
      </c>
      <c r="J99" s="42">
        <f>+J98/calc!G2</f>
        <v>0.1228100580270793</v>
      </c>
      <c r="K99" s="42">
        <f>+K98/calc!H2</f>
        <v>0.1212646241465674</v>
      </c>
      <c r="L99" s="42">
        <f>+L98/calc!I2</f>
        <v>0.11097735450187378</v>
      </c>
      <c r="M99" s="42">
        <f>+M98/calc!J2</f>
        <v>0.10551332218173129</v>
      </c>
      <c r="N99" s="42">
        <f>+N98/calc!K2</f>
        <v>0.10584848273780502</v>
      </c>
      <c r="O99" s="42">
        <f>+O98/calc!L2</f>
        <v>0.10484049492459428</v>
      </c>
      <c r="P99" s="42">
        <f>+P98/calc!M2</f>
        <v>0.1036643802320298</v>
      </c>
      <c r="Q99" s="42">
        <f>+Q98/calc!N2</f>
        <v>0.10433962770411369</v>
      </c>
      <c r="R99" s="42">
        <f>+R98/calc!O2</f>
        <v>0.11140765108980683</v>
      </c>
      <c r="S99" s="42">
        <f>+S98/calc!P2</f>
        <v>0.12996532083326381</v>
      </c>
      <c r="T99" s="42">
        <f>+T98/calc!Q2</f>
        <v>0.13540686461963328</v>
      </c>
      <c r="U99" s="42">
        <f>+U98/calc!R2</f>
        <v>0.1381606912472102</v>
      </c>
      <c r="V99" s="42">
        <f>+V98/calc!S2</f>
        <v>0.14645523285225986</v>
      </c>
      <c r="W99" s="42">
        <f>+W98/calc!T2</f>
        <v>0.15061123168693705</v>
      </c>
      <c r="X99" s="42">
        <f>+X98/calc!U2</f>
        <v>0.14752489091391238</v>
      </c>
      <c r="Y99" s="42">
        <f>+Y98/calc!V2</f>
        <v>0.14219268732353513</v>
      </c>
    </row>
    <row r="127" spans="3:25" ht="15.75" customHeight="1">
      <c r="C127" t="s">
        <v>188</v>
      </c>
      <c r="D127" s="49"/>
      <c r="E127" s="49"/>
      <c r="F127" s="49">
        <f t="shared" ref="F127:X127" si="1">+F79+F69+F60+F53+F47+F40+F33+F23+F16+F8</f>
        <v>27</v>
      </c>
      <c r="G127" s="49">
        <f t="shared" si="1"/>
        <v>27</v>
      </c>
      <c r="H127" s="49">
        <f t="shared" si="1"/>
        <v>30</v>
      </c>
      <c r="I127" s="49">
        <f t="shared" si="1"/>
        <v>35</v>
      </c>
      <c r="J127" s="49">
        <f t="shared" si="1"/>
        <v>31</v>
      </c>
      <c r="K127" s="49">
        <f t="shared" si="1"/>
        <v>38</v>
      </c>
      <c r="L127" s="49">
        <f t="shared" si="1"/>
        <v>0</v>
      </c>
      <c r="M127" s="49">
        <f t="shared" si="1"/>
        <v>0</v>
      </c>
      <c r="N127" s="49">
        <f t="shared" si="1"/>
        <v>0</v>
      </c>
      <c r="O127" s="49">
        <f t="shared" si="1"/>
        <v>0</v>
      </c>
      <c r="P127" s="49">
        <f t="shared" si="1"/>
        <v>0</v>
      </c>
      <c r="Q127" s="49">
        <f t="shared" si="1"/>
        <v>0</v>
      </c>
      <c r="R127" s="49">
        <f t="shared" si="1"/>
        <v>0</v>
      </c>
      <c r="S127" s="49">
        <f t="shared" si="1"/>
        <v>0</v>
      </c>
      <c r="T127" s="49">
        <f t="shared" si="1"/>
        <v>0</v>
      </c>
      <c r="U127" s="49">
        <f t="shared" si="1"/>
        <v>0</v>
      </c>
      <c r="V127" s="49">
        <f t="shared" si="1"/>
        <v>0</v>
      </c>
      <c r="W127" s="49">
        <f t="shared" si="1"/>
        <v>0</v>
      </c>
      <c r="X127" s="49">
        <f t="shared" si="1"/>
        <v>0</v>
      </c>
      <c r="Y127" s="19">
        <f>+X127-S127</f>
        <v>0</v>
      </c>
    </row>
  </sheetData>
  <hyperlinks>
    <hyperlink ref="A1" location="I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7"/>
  <sheetViews>
    <sheetView topLeftCell="C1" zoomScale="62" zoomScaleNormal="62" workbookViewId="0">
      <pane xSplit="2" ySplit="1" topLeftCell="E86" activePane="bottomRight" state="frozen"/>
      <selection activeCell="C1" sqref="C1"/>
      <selection pane="topRight" activeCell="E1" sqref="E1"/>
      <selection pane="bottomLeft" activeCell="C2" sqref="C2"/>
      <selection pane="bottomRight" activeCell="P109" sqref="P109"/>
    </sheetView>
  </sheetViews>
  <sheetFormatPr baseColWidth="10" defaultRowHeight="15.75" customHeight="1"/>
  <cols>
    <col min="1" max="1" width="11.42578125" hidden="1" customWidth="1"/>
    <col min="2" max="2" width="47.7109375" hidden="1" customWidth="1"/>
    <col min="3" max="3" width="39.140625" customWidth="1"/>
    <col min="4" max="5" width="10.85546875" customWidth="1"/>
  </cols>
  <sheetData>
    <row r="1" spans="1:25" ht="15.75" customHeight="1">
      <c r="A1" s="1" t="s">
        <v>0</v>
      </c>
      <c r="C1" s="2" t="s">
        <v>1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3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>
        <v>2014</v>
      </c>
      <c r="Y1" s="3" t="s">
        <v>191</v>
      </c>
    </row>
    <row r="2" spans="1:25" ht="15.75" customHeight="1">
      <c r="A2" s="4"/>
      <c r="B2" s="4"/>
      <c r="C2" s="4" t="s">
        <v>3</v>
      </c>
      <c r="D2" s="4"/>
      <c r="E2" s="4"/>
      <c r="G2" s="4"/>
      <c r="H2" s="4"/>
      <c r="I2" s="4"/>
      <c r="J2" s="4"/>
      <c r="L2" s="4"/>
      <c r="M2" s="4"/>
      <c r="N2" s="4"/>
      <c r="O2" s="4"/>
      <c r="Q2" s="5"/>
      <c r="R2" s="4"/>
      <c r="T2" s="4"/>
    </row>
    <row r="3" spans="1:25" ht="15.75" customHeight="1">
      <c r="A3" s="6" t="s">
        <v>4</v>
      </c>
      <c r="B3" s="7" t="s">
        <v>5</v>
      </c>
      <c r="C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ht="15.75" customHeight="1">
      <c r="A4" s="12" t="s">
        <v>6</v>
      </c>
      <c r="B4" s="13" t="s">
        <v>7</v>
      </c>
      <c r="C4" s="14" t="s">
        <v>7</v>
      </c>
      <c r="D4" s="14" t="s">
        <v>6</v>
      </c>
      <c r="E4" s="52">
        <f>+'[2]1995'!C8</f>
        <v>727</v>
      </c>
      <c r="F4" s="52">
        <f>+'[2]1996'!C8</f>
        <v>787</v>
      </c>
      <c r="G4" s="52">
        <f>+'[2]1997'!C8</f>
        <v>807</v>
      </c>
      <c r="H4" s="52">
        <f>+'[2]1998'!C8</f>
        <v>883</v>
      </c>
      <c r="I4" s="52">
        <f>+'[2]1999'!C8</f>
        <v>1069</v>
      </c>
      <c r="J4" s="52">
        <f>+'[2]2000'!C8</f>
        <v>1132</v>
      </c>
      <c r="K4" s="52">
        <f>+'[2]2001'!C8</f>
        <v>1187</v>
      </c>
      <c r="L4" s="52">
        <f>+'[2]2002'!C8</f>
        <v>1308</v>
      </c>
      <c r="M4" s="52">
        <f>+'[2]2003'!C8</f>
        <v>1410</v>
      </c>
      <c r="N4" s="52">
        <f>+'[2]2004'!C8</f>
        <v>1531</v>
      </c>
      <c r="O4" s="52">
        <f>+'[2]2005'!C8</f>
        <v>1687</v>
      </c>
      <c r="P4" s="52">
        <f>+'[2]2006'!C8</f>
        <v>1864</v>
      </c>
      <c r="Q4" s="52">
        <f>+'[2]2007'!C8</f>
        <v>2203</v>
      </c>
      <c r="R4" s="52">
        <f>+'[2]2008'!C8</f>
        <v>2183</v>
      </c>
      <c r="S4" s="52">
        <f>+'[2]2009'!C8</f>
        <v>2222</v>
      </c>
      <c r="T4" s="52">
        <f>+'[2]2010'!C8</f>
        <v>2260</v>
      </c>
      <c r="U4" s="52">
        <f>+'[2]2011'!C8</f>
        <v>1952</v>
      </c>
      <c r="V4" s="52">
        <f>+'[2]2012'!C8</f>
        <v>2031</v>
      </c>
      <c r="W4" s="54">
        <v>2149</v>
      </c>
      <c r="X4" s="54">
        <v>1733</v>
      </c>
      <c r="Y4" s="54">
        <v>1781</v>
      </c>
    </row>
    <row r="5" spans="1:25" ht="15.75" customHeight="1">
      <c r="A5" s="12" t="s">
        <v>8</v>
      </c>
      <c r="B5" s="15" t="s">
        <v>9</v>
      </c>
      <c r="C5" s="16" t="s">
        <v>9</v>
      </c>
      <c r="D5" s="16" t="s">
        <v>8</v>
      </c>
      <c r="E5" s="16">
        <f>+'[2]1995'!D8</f>
        <v>38</v>
      </c>
      <c r="F5" s="16">
        <f>+'[2]1996'!D8</f>
        <v>35</v>
      </c>
      <c r="G5" s="16">
        <f>+'[2]1997'!D8</f>
        <v>51</v>
      </c>
      <c r="H5" s="16">
        <f>+'[2]1998'!D8</f>
        <v>56</v>
      </c>
      <c r="I5" s="16">
        <f>+'[2]1999'!D8</f>
        <v>60</v>
      </c>
      <c r="J5" s="16">
        <f>+'[2]2000'!D8</f>
        <v>79</v>
      </c>
      <c r="K5" s="16">
        <f>+'[2]2001'!D8</f>
        <v>114</v>
      </c>
      <c r="L5" s="16">
        <f>+'[2]2002'!D8</f>
        <v>122</v>
      </c>
      <c r="M5" s="16">
        <f>+'[2]2003'!D8</f>
        <v>150</v>
      </c>
      <c r="N5" s="16">
        <f>+'[2]2004'!D8</f>
        <v>161</v>
      </c>
      <c r="O5" s="16">
        <f>+'[2]2005'!D8</f>
        <v>184</v>
      </c>
      <c r="P5" s="16">
        <f>+'[2]2006'!D8</f>
        <v>238</v>
      </c>
      <c r="Q5" s="16">
        <f>+'[2]2007'!D8</f>
        <v>272</v>
      </c>
      <c r="R5" s="16">
        <f>+'[2]2008'!D8</f>
        <v>300</v>
      </c>
      <c r="S5" s="16">
        <f>+'[2]2009'!D8</f>
        <v>249</v>
      </c>
      <c r="T5" s="16">
        <f>+'[2]2010'!D8</f>
        <v>175</v>
      </c>
      <c r="U5" s="16">
        <f>+'[2]2011'!D8</f>
        <v>147</v>
      </c>
      <c r="V5" s="16">
        <f>+'[2]2012'!D8</f>
        <v>75</v>
      </c>
      <c r="W5" s="55">
        <v>27</v>
      </c>
      <c r="X5" s="55">
        <v>20</v>
      </c>
      <c r="Y5" s="55">
        <v>18</v>
      </c>
    </row>
    <row r="6" spans="1:25" ht="15.75" customHeight="1">
      <c r="A6" s="12" t="s">
        <v>10</v>
      </c>
      <c r="B6" s="15" t="s">
        <v>11</v>
      </c>
      <c r="C6" s="16" t="s">
        <v>11</v>
      </c>
      <c r="D6" s="16" t="s">
        <v>10</v>
      </c>
      <c r="E6" s="16">
        <f>+'[2]1995'!E8</f>
        <v>464</v>
      </c>
      <c r="F6" s="16">
        <f>+'[2]1996'!E8</f>
        <v>512</v>
      </c>
      <c r="G6" s="16">
        <f>+'[2]1997'!E8</f>
        <v>473</v>
      </c>
      <c r="H6" s="16">
        <f>+'[2]1998'!E8</f>
        <v>605</v>
      </c>
      <c r="I6" s="16">
        <f>+'[2]1999'!E8</f>
        <v>590</v>
      </c>
      <c r="J6" s="16">
        <f>+'[2]2000'!E8</f>
        <v>812</v>
      </c>
      <c r="K6" s="16">
        <f>+'[2]2001'!E8</f>
        <v>834</v>
      </c>
      <c r="L6" s="16">
        <f>+'[2]2002'!E8</f>
        <v>1081</v>
      </c>
      <c r="M6" s="16">
        <f>+'[2]2003'!E8</f>
        <v>1087</v>
      </c>
      <c r="N6" s="16">
        <f>+'[2]2004'!E8</f>
        <v>1184</v>
      </c>
      <c r="O6" s="16">
        <f>+'[2]2005'!E8</f>
        <v>1382</v>
      </c>
      <c r="P6" s="16">
        <f>+'[2]2006'!E8</f>
        <v>1490</v>
      </c>
      <c r="Q6" s="16">
        <f>+'[2]2007'!E8</f>
        <v>1564</v>
      </c>
      <c r="R6" s="16">
        <f>+'[2]2008'!E8</f>
        <v>1769</v>
      </c>
      <c r="S6" s="16">
        <f>+'[2]2009'!E8</f>
        <v>1855</v>
      </c>
      <c r="T6" s="16">
        <f>+'[2]2010'!E8</f>
        <v>1692</v>
      </c>
      <c r="U6" s="16">
        <f>+'[2]2011'!E8</f>
        <v>1605</v>
      </c>
      <c r="V6" s="16">
        <f>+'[2]2012'!E8</f>
        <v>1355</v>
      </c>
      <c r="W6" s="55">
        <v>1954</v>
      </c>
      <c r="X6" s="55">
        <v>1749</v>
      </c>
      <c r="Y6" s="55">
        <v>2215</v>
      </c>
    </row>
    <row r="7" spans="1:25" ht="15.75" customHeight="1">
      <c r="A7" s="12" t="s">
        <v>12</v>
      </c>
      <c r="B7" s="15" t="s">
        <v>13</v>
      </c>
      <c r="C7" s="16" t="s">
        <v>13</v>
      </c>
      <c r="D7" s="16" t="s">
        <v>12</v>
      </c>
      <c r="E7" s="16">
        <f>+'[2]1995'!F8</f>
        <v>800</v>
      </c>
      <c r="F7" s="16">
        <f>+'[2]1996'!F8</f>
        <v>1261</v>
      </c>
      <c r="G7" s="16">
        <f>+'[2]1997'!F8</f>
        <v>1326</v>
      </c>
      <c r="H7" s="16">
        <f>+'[2]1998'!F8</f>
        <v>1466</v>
      </c>
      <c r="I7" s="16">
        <f>+'[2]1999'!F8</f>
        <v>1441</v>
      </c>
      <c r="J7" s="16">
        <f>+'[2]2000'!F8</f>
        <v>1619</v>
      </c>
      <c r="K7" s="16">
        <f>+'[2]2001'!F8</f>
        <v>1793</v>
      </c>
      <c r="L7" s="16">
        <f>+'[2]2002'!F8</f>
        <v>1894</v>
      </c>
      <c r="M7" s="16">
        <f>+'[2]2003'!F8</f>
        <v>2302</v>
      </c>
      <c r="N7" s="16">
        <f>+'[2]2004'!F8</f>
        <v>2431</v>
      </c>
      <c r="O7" s="16">
        <f>+'[2]2005'!F8</f>
        <v>2708</v>
      </c>
      <c r="P7" s="16">
        <f>+'[2]2006'!F8</f>
        <v>2882</v>
      </c>
      <c r="Q7" s="16">
        <f>+'[2]2007'!F8</f>
        <v>3335</v>
      </c>
      <c r="R7" s="16">
        <f>+'[2]2008'!F8</f>
        <v>3782</v>
      </c>
      <c r="S7" s="16">
        <f>+'[2]2009'!F8</f>
        <v>3985</v>
      </c>
      <c r="T7" s="16">
        <f>+'[2]2010'!F8</f>
        <v>3966</v>
      </c>
      <c r="U7" s="16">
        <f>+'[2]2011'!F8</f>
        <v>4050</v>
      </c>
      <c r="V7" s="16">
        <f>+'[2]2012'!F8</f>
        <v>3811</v>
      </c>
      <c r="W7" s="55">
        <v>3529</v>
      </c>
      <c r="X7" s="55">
        <v>3521</v>
      </c>
      <c r="Y7" s="55">
        <v>3594</v>
      </c>
    </row>
    <row r="8" spans="1:25" ht="15.75" customHeight="1">
      <c r="A8" s="12" t="s">
        <v>14</v>
      </c>
      <c r="B8" s="13" t="s">
        <v>15</v>
      </c>
      <c r="C8" s="16" t="s">
        <v>15</v>
      </c>
      <c r="D8" s="16" t="s">
        <v>14</v>
      </c>
      <c r="E8" s="16">
        <f>+'[2]1995'!G8</f>
        <v>66</v>
      </c>
      <c r="F8" s="16">
        <f>+'[2]1996'!G8</f>
        <v>105</v>
      </c>
      <c r="G8" s="16">
        <f>+'[2]1997'!G8</f>
        <v>115</v>
      </c>
      <c r="H8" s="16">
        <f>+'[2]1998'!G8</f>
        <v>128</v>
      </c>
      <c r="I8" s="16">
        <f>+'[2]1999'!G8</f>
        <v>129</v>
      </c>
      <c r="J8" s="16">
        <f>+'[2]2000'!G8</f>
        <v>163</v>
      </c>
      <c r="K8" s="16">
        <f>+'[2]2001'!G8</f>
        <v>198</v>
      </c>
      <c r="L8" s="16">
        <f>+'[2]2002'!G8</f>
        <v>202</v>
      </c>
      <c r="M8" s="16">
        <f>+'[2]2003'!G8</f>
        <v>271</v>
      </c>
      <c r="N8" s="16">
        <f>+'[2]2004'!G8</f>
        <v>270</v>
      </c>
      <c r="O8" s="16">
        <f>+'[2]2005'!G8</f>
        <v>375</v>
      </c>
      <c r="P8" s="16">
        <f>+'[2]2006'!G8</f>
        <v>374</v>
      </c>
      <c r="Q8" s="16">
        <f>+'[2]2007'!G8</f>
        <v>271</v>
      </c>
      <c r="R8" s="16">
        <f>+'[2]2008'!G8</f>
        <v>306</v>
      </c>
      <c r="S8" s="16">
        <f>+'[2]2009'!G8</f>
        <v>252</v>
      </c>
      <c r="T8" s="16">
        <f>+'[2]2010'!G8</f>
        <v>238</v>
      </c>
      <c r="U8" s="16">
        <f>+'[2]2011'!G8</f>
        <v>237</v>
      </c>
      <c r="V8" s="16">
        <f>+'[2]2012'!G8</f>
        <v>182</v>
      </c>
      <c r="W8" s="55">
        <v>192</v>
      </c>
      <c r="X8" s="55">
        <v>179</v>
      </c>
      <c r="Y8" s="55">
        <v>183</v>
      </c>
    </row>
    <row r="9" spans="1:25" ht="15.75" customHeight="1">
      <c r="A9" s="12" t="s">
        <v>16</v>
      </c>
      <c r="B9" s="7" t="s">
        <v>17</v>
      </c>
      <c r="C9" s="16" t="s">
        <v>17</v>
      </c>
      <c r="D9" s="16" t="s">
        <v>16</v>
      </c>
      <c r="E9" s="16">
        <f>+'[2]1995'!H8</f>
        <v>10</v>
      </c>
      <c r="F9" s="16">
        <f>+'[2]1996'!H8</f>
        <v>11</v>
      </c>
      <c r="G9" s="16">
        <f>+'[2]1997'!H8</f>
        <v>12</v>
      </c>
      <c r="H9" s="16">
        <f>+'[2]1998'!H8</f>
        <v>13</v>
      </c>
      <c r="I9" s="16">
        <f>+'[2]1999'!H8</f>
        <v>30</v>
      </c>
      <c r="J9" s="16">
        <f>+'[2]2000'!H8</f>
        <v>16</v>
      </c>
      <c r="K9" s="16">
        <f>+'[2]2001'!H8</f>
        <v>30</v>
      </c>
      <c r="L9" s="16">
        <f>+'[2]2002'!H8</f>
        <v>18</v>
      </c>
      <c r="M9" s="16">
        <f>+'[2]2003'!H8</f>
        <v>32</v>
      </c>
      <c r="N9" s="16">
        <f>+'[2]2004'!H8</f>
        <v>31</v>
      </c>
      <c r="O9" s="16">
        <f>+'[2]2005'!H8</f>
        <v>39</v>
      </c>
      <c r="P9" s="16">
        <f>+'[2]2006'!H8</f>
        <v>47</v>
      </c>
      <c r="Q9" s="16">
        <f>+'[2]2007'!H8</f>
        <v>33</v>
      </c>
      <c r="R9" s="16">
        <f>+'[2]2008'!H8</f>
        <v>39</v>
      </c>
      <c r="S9" s="16">
        <f>+'[2]2009'!H8</f>
        <v>33</v>
      </c>
      <c r="T9" s="16">
        <f>+'[2]2010'!H8</f>
        <v>31</v>
      </c>
      <c r="U9" s="16">
        <f>+'[2]2011'!H8</f>
        <v>29</v>
      </c>
      <c r="V9" s="16">
        <f>+'[2]2012'!H8</f>
        <v>36</v>
      </c>
      <c r="W9" s="55">
        <v>28</v>
      </c>
      <c r="X9" s="55">
        <v>16</v>
      </c>
      <c r="Y9" s="55">
        <v>16</v>
      </c>
    </row>
    <row r="10" spans="1:25" ht="15.75" customHeight="1">
      <c r="A10" s="12" t="s">
        <v>18</v>
      </c>
      <c r="B10" s="15" t="s">
        <v>19</v>
      </c>
      <c r="C10" s="16" t="s">
        <v>19</v>
      </c>
      <c r="D10" s="16" t="s">
        <v>18</v>
      </c>
      <c r="E10" s="16">
        <f>+'[2]1995'!I8</f>
        <v>2224</v>
      </c>
      <c r="F10" s="16">
        <f>+'[2]1996'!I8</f>
        <v>2474</v>
      </c>
      <c r="G10" s="16">
        <f>+'[2]1997'!I8</f>
        <v>2365</v>
      </c>
      <c r="H10" s="16">
        <f>+'[2]1998'!I8</f>
        <v>2183</v>
      </c>
      <c r="I10" s="16">
        <f>+'[2]1999'!I8</f>
        <v>2050</v>
      </c>
      <c r="J10" s="16">
        <f>+'[2]2000'!I8</f>
        <v>2269</v>
      </c>
      <c r="K10" s="16">
        <f>+'[2]2001'!I8</f>
        <v>2406</v>
      </c>
      <c r="L10" s="16">
        <f>+'[2]2002'!I8</f>
        <v>2320</v>
      </c>
      <c r="M10" s="16">
        <f>+'[2]2003'!I8</f>
        <v>2188</v>
      </c>
      <c r="N10" s="16">
        <f>+'[2]2004'!I8</f>
        <v>2112</v>
      </c>
      <c r="O10" s="16">
        <f>+'[2]2005'!I8</f>
        <v>2188</v>
      </c>
      <c r="P10" s="16">
        <f>+'[2]2006'!I8</f>
        <v>2414</v>
      </c>
      <c r="Q10" s="16">
        <f>+'[2]2007'!I8</f>
        <v>2711</v>
      </c>
      <c r="R10" s="16">
        <f>+'[2]2008'!I8</f>
        <v>3118</v>
      </c>
      <c r="S10" s="16">
        <f>+'[2]2009'!I8</f>
        <v>3168</v>
      </c>
      <c r="T10" s="16">
        <f>+'[2]2010'!I8</f>
        <v>3817</v>
      </c>
      <c r="U10" s="16">
        <f>+'[2]2011'!I8</f>
        <v>5783</v>
      </c>
      <c r="V10" s="16">
        <f>+'[2]2012'!I8</f>
        <v>7283</v>
      </c>
      <c r="W10" s="55">
        <v>8724</v>
      </c>
      <c r="X10" s="55">
        <v>8758</v>
      </c>
      <c r="Y10" s="55">
        <v>5065</v>
      </c>
    </row>
    <row r="11" spans="1:25" ht="15.75" customHeight="1">
      <c r="A11" s="12" t="s">
        <v>20</v>
      </c>
      <c r="B11" s="15" t="s">
        <v>21</v>
      </c>
      <c r="C11" s="16" t="s">
        <v>21</v>
      </c>
      <c r="D11" s="16" t="s">
        <v>20</v>
      </c>
      <c r="E11" s="16">
        <f>+'[2]1995'!J8</f>
        <v>2346</v>
      </c>
      <c r="F11" s="16">
        <f>+'[2]1996'!J8</f>
        <v>2510</v>
      </c>
      <c r="G11" s="16">
        <f>+'[2]1997'!J8</f>
        <v>2855</v>
      </c>
      <c r="H11" s="16">
        <f>+'[2]1998'!J8</f>
        <v>3994</v>
      </c>
      <c r="I11" s="16">
        <f>+'[2]1999'!J8</f>
        <v>4538</v>
      </c>
      <c r="J11" s="16">
        <f>+'[2]2000'!J8</f>
        <v>4661</v>
      </c>
      <c r="K11" s="16">
        <f>+'[2]2001'!J8</f>
        <v>4801</v>
      </c>
      <c r="L11" s="16">
        <f>+'[2]2002'!J8</f>
        <v>5643</v>
      </c>
      <c r="M11" s="16">
        <f>+'[2]2003'!J8</f>
        <v>6043</v>
      </c>
      <c r="N11" s="16">
        <f>+'[2]2004'!J8</f>
        <v>6535</v>
      </c>
      <c r="O11" s="16">
        <f>+'[2]2005'!J8</f>
        <v>7360</v>
      </c>
      <c r="P11" s="16">
        <f>+'[2]2006'!J8</f>
        <v>8546</v>
      </c>
      <c r="Q11" s="16">
        <f>+'[2]2007'!J8</f>
        <v>9139</v>
      </c>
      <c r="R11" s="16">
        <f>+'[2]2008'!J8</f>
        <v>10681</v>
      </c>
      <c r="S11" s="16">
        <f>+'[2]2009'!J8</f>
        <v>10629</v>
      </c>
      <c r="T11" s="16">
        <f>+'[2]2010'!J8</f>
        <v>14396</v>
      </c>
      <c r="U11" s="16">
        <f>+'[2]2011'!J8</f>
        <v>24701</v>
      </c>
      <c r="V11" s="16">
        <f>+'[2]2012'!J8</f>
        <v>37665</v>
      </c>
      <c r="W11" s="55">
        <v>14720</v>
      </c>
      <c r="X11" s="55">
        <v>14989</v>
      </c>
      <c r="Y11" s="55">
        <v>17107</v>
      </c>
    </row>
    <row r="12" spans="1:25" s="20" customFormat="1" ht="15.75" customHeight="1">
      <c r="A12" s="17" t="s">
        <v>22</v>
      </c>
      <c r="B12" s="18" t="s">
        <v>23</v>
      </c>
      <c r="C12" s="19" t="s">
        <v>24</v>
      </c>
      <c r="D12" s="19" t="s">
        <v>25</v>
      </c>
      <c r="E12" s="19">
        <f>+'[2]1995'!K8</f>
        <v>6675</v>
      </c>
      <c r="F12" s="19">
        <f>+'[2]1996'!K8</f>
        <v>7695</v>
      </c>
      <c r="G12" s="19">
        <f>+'[2]1997'!K8</f>
        <v>8004</v>
      </c>
      <c r="H12" s="19">
        <f>+'[2]1998'!K8</f>
        <v>9328</v>
      </c>
      <c r="I12" s="19">
        <f>+'[2]1999'!K8</f>
        <v>9907</v>
      </c>
      <c r="J12" s="19">
        <f>+'[2]2000'!K8</f>
        <v>10751</v>
      </c>
      <c r="K12" s="19">
        <f>+'[2]2001'!K8</f>
        <v>11363</v>
      </c>
      <c r="L12" s="19">
        <f>+'[2]2002'!K8</f>
        <v>12588</v>
      </c>
      <c r="M12" s="19">
        <f>+'[2]2003'!K8</f>
        <v>13483</v>
      </c>
      <c r="N12" s="19">
        <f>+'[2]2004'!K8</f>
        <v>14255</v>
      </c>
      <c r="O12" s="19">
        <f>+'[2]2005'!K8</f>
        <v>15923</v>
      </c>
      <c r="P12" s="19">
        <f>+'[2]2006'!K8</f>
        <v>17855</v>
      </c>
      <c r="Q12" s="19">
        <f>+'[2]2007'!K8</f>
        <v>19528</v>
      </c>
      <c r="R12" s="19">
        <f>+'[2]2008'!K8</f>
        <v>22178</v>
      </c>
      <c r="S12" s="19">
        <f>+'[2]2009'!K8</f>
        <v>22393</v>
      </c>
      <c r="T12" s="19">
        <f>+'[2]2010'!K8</f>
        <v>26575</v>
      </c>
      <c r="U12" s="19">
        <f>+'[2]2011'!K8</f>
        <v>38504</v>
      </c>
      <c r="V12" s="19">
        <f>+'[2]2012'!K8</f>
        <v>52438</v>
      </c>
      <c r="W12" s="56">
        <v>31323</v>
      </c>
      <c r="X12" s="56">
        <v>30965</v>
      </c>
      <c r="Y12" s="56">
        <v>29979</v>
      </c>
    </row>
    <row r="13" spans="1:25" ht="15.75" customHeight="1">
      <c r="A13" s="12" t="s">
        <v>26</v>
      </c>
      <c r="B13" s="21" t="s">
        <v>27</v>
      </c>
      <c r="C13" s="14" t="s">
        <v>27</v>
      </c>
      <c r="D13" s="14" t="s">
        <v>26</v>
      </c>
      <c r="E13" s="16">
        <f>+'[2]1995'!L8</f>
        <v>0</v>
      </c>
      <c r="F13" s="16">
        <f>+'[2]1996'!L8</f>
        <v>0</v>
      </c>
      <c r="G13" s="16">
        <f>+'[2]1997'!L8</f>
        <v>0</v>
      </c>
      <c r="H13" s="16">
        <f>+'[2]1998'!L8</f>
        <v>0</v>
      </c>
      <c r="I13" s="16">
        <f>+'[2]1999'!L8</f>
        <v>0</v>
      </c>
      <c r="J13" s="16">
        <f>+'[2]2000'!L8</f>
        <v>0</v>
      </c>
      <c r="K13" s="16">
        <f>+'[2]2001'!L8</f>
        <v>0</v>
      </c>
      <c r="L13" s="16">
        <f>+'[2]2002'!L8</f>
        <v>0</v>
      </c>
      <c r="M13" s="16">
        <f>+'[2]2003'!L8</f>
        <v>0</v>
      </c>
      <c r="N13" s="16">
        <f>+'[2]2004'!L8</f>
        <v>0</v>
      </c>
      <c r="O13" s="16">
        <f>+'[2]2005'!L8</f>
        <v>0</v>
      </c>
      <c r="P13" s="16">
        <f>+'[2]2006'!L8</f>
        <v>0</v>
      </c>
      <c r="Q13" s="16">
        <f>+'[2]2007'!L8</f>
        <v>0</v>
      </c>
      <c r="R13" s="16">
        <f>+'[2]2008'!L8</f>
        <v>0</v>
      </c>
      <c r="S13" s="16">
        <f>+'[2]2009'!L8</f>
        <v>0</v>
      </c>
      <c r="T13" s="16">
        <f>+'[2]2010'!L8</f>
        <v>0</v>
      </c>
      <c r="U13" s="16">
        <f>+'[2]2011'!L8</f>
        <v>0</v>
      </c>
      <c r="V13" s="16">
        <f>+'[2]2012'!L8</f>
        <v>0</v>
      </c>
      <c r="W13" s="54">
        <v>0</v>
      </c>
      <c r="X13" s="54">
        <v>0</v>
      </c>
      <c r="Y13" s="54">
        <v>0</v>
      </c>
    </row>
    <row r="14" spans="1:25" ht="15.75" customHeight="1">
      <c r="A14" s="12" t="s">
        <v>28</v>
      </c>
      <c r="B14" s="22" t="s">
        <v>29</v>
      </c>
      <c r="C14" s="16" t="s">
        <v>29</v>
      </c>
      <c r="D14" s="16" t="s">
        <v>28</v>
      </c>
      <c r="E14" s="16">
        <f>+'[2]1995'!M8</f>
        <v>0</v>
      </c>
      <c r="F14" s="16">
        <f>+'[2]1996'!M8</f>
        <v>0</v>
      </c>
      <c r="G14" s="16">
        <f>+'[2]1997'!M8</f>
        <v>0</v>
      </c>
      <c r="H14" s="16">
        <f>+'[2]1998'!M8</f>
        <v>0</v>
      </c>
      <c r="I14" s="16">
        <f>+'[2]1999'!M8</f>
        <v>0</v>
      </c>
      <c r="J14" s="16">
        <f>+'[2]2000'!M8</f>
        <v>0</v>
      </c>
      <c r="K14" s="16">
        <f>+'[2]2001'!M8</f>
        <v>0</v>
      </c>
      <c r="L14" s="16">
        <f>+'[2]2002'!M8</f>
        <v>0</v>
      </c>
      <c r="M14" s="16">
        <f>+'[2]2003'!M8</f>
        <v>0</v>
      </c>
      <c r="N14" s="16">
        <f>+'[2]2004'!M8</f>
        <v>0</v>
      </c>
      <c r="O14" s="16">
        <f>+'[2]2005'!M8</f>
        <v>0</v>
      </c>
      <c r="P14" s="16">
        <f>+'[2]2006'!M8</f>
        <v>0</v>
      </c>
      <c r="Q14" s="16">
        <f>+'[2]2007'!M8</f>
        <v>0</v>
      </c>
      <c r="R14" s="16">
        <f>+'[2]2008'!M8</f>
        <v>0</v>
      </c>
      <c r="S14" s="16">
        <f>+'[2]2009'!M8</f>
        <v>0</v>
      </c>
      <c r="T14" s="16">
        <f>+'[2]2010'!M8</f>
        <v>0</v>
      </c>
      <c r="U14" s="16">
        <f>+'[2]2011'!M8</f>
        <v>0</v>
      </c>
      <c r="V14" s="16">
        <f>+'[2]2012'!M8</f>
        <v>0</v>
      </c>
      <c r="W14" s="55">
        <v>0</v>
      </c>
      <c r="X14" s="55">
        <v>0</v>
      </c>
      <c r="Y14" s="55">
        <v>0</v>
      </c>
    </row>
    <row r="15" spans="1:25" ht="15.75" customHeight="1">
      <c r="A15" s="12" t="s">
        <v>30</v>
      </c>
      <c r="B15" s="22" t="s">
        <v>31</v>
      </c>
      <c r="C15" s="16" t="s">
        <v>31</v>
      </c>
      <c r="D15" s="16" t="s">
        <v>30</v>
      </c>
      <c r="E15" s="16">
        <f>+'[2]1995'!N8</f>
        <v>0</v>
      </c>
      <c r="F15" s="16">
        <f>+'[2]1996'!N8</f>
        <v>0</v>
      </c>
      <c r="G15" s="16">
        <f>+'[2]1997'!N8</f>
        <v>0</v>
      </c>
      <c r="H15" s="16">
        <f>+'[2]1998'!N8</f>
        <v>0</v>
      </c>
      <c r="I15" s="16">
        <f>+'[2]1999'!N8</f>
        <v>0</v>
      </c>
      <c r="J15" s="16">
        <f>+'[2]2000'!N8</f>
        <v>0</v>
      </c>
      <c r="K15" s="16">
        <f>+'[2]2001'!N8</f>
        <v>0</v>
      </c>
      <c r="L15" s="16">
        <f>+'[2]2002'!N8</f>
        <v>0</v>
      </c>
      <c r="M15" s="16">
        <f>+'[2]2003'!N8</f>
        <v>0</v>
      </c>
      <c r="N15" s="16">
        <f>+'[2]2004'!N8</f>
        <v>0</v>
      </c>
      <c r="O15" s="16">
        <f>+'[2]2005'!N8</f>
        <v>0</v>
      </c>
      <c r="P15" s="16">
        <f>+'[2]2006'!N8</f>
        <v>0</v>
      </c>
      <c r="Q15" s="16">
        <f>+'[2]2007'!N8</f>
        <v>0</v>
      </c>
      <c r="R15" s="16">
        <f>+'[2]2008'!N8</f>
        <v>0</v>
      </c>
      <c r="S15" s="16">
        <f>+'[2]2009'!N8</f>
        <v>0</v>
      </c>
      <c r="T15" s="16">
        <f>+'[2]2010'!N8</f>
        <v>0</v>
      </c>
      <c r="U15" s="16">
        <f>+'[2]2011'!N8</f>
        <v>0</v>
      </c>
      <c r="V15" s="16">
        <f>+'[2]2012'!N8</f>
        <v>0</v>
      </c>
      <c r="W15" s="55">
        <v>0</v>
      </c>
      <c r="X15" s="55">
        <v>0</v>
      </c>
      <c r="Y15" s="55">
        <v>0</v>
      </c>
    </row>
    <row r="16" spans="1:25" ht="15.75" customHeight="1">
      <c r="A16" s="12" t="s">
        <v>32</v>
      </c>
      <c r="B16" s="21" t="s">
        <v>33</v>
      </c>
      <c r="C16" s="16" t="s">
        <v>33</v>
      </c>
      <c r="D16" s="16" t="s">
        <v>32</v>
      </c>
      <c r="E16" s="16">
        <f>+'[2]1995'!O8</f>
        <v>0</v>
      </c>
      <c r="F16" s="16">
        <f>+'[2]1996'!O8</f>
        <v>0</v>
      </c>
      <c r="G16" s="16">
        <f>+'[2]1997'!O8</f>
        <v>0</v>
      </c>
      <c r="H16" s="16">
        <f>+'[2]1998'!O8</f>
        <v>0</v>
      </c>
      <c r="I16" s="16">
        <f>+'[2]1999'!O8</f>
        <v>0</v>
      </c>
      <c r="J16" s="16">
        <f>+'[2]2000'!O8</f>
        <v>0</v>
      </c>
      <c r="K16" s="16">
        <f>+'[2]2001'!O8</f>
        <v>0</v>
      </c>
      <c r="L16" s="16">
        <f>+'[2]2002'!O8</f>
        <v>0</v>
      </c>
      <c r="M16" s="16">
        <f>+'[2]2003'!O8</f>
        <v>0</v>
      </c>
      <c r="N16" s="16">
        <f>+'[2]2004'!O8</f>
        <v>0</v>
      </c>
      <c r="O16" s="16">
        <f>+'[2]2005'!O8</f>
        <v>0</v>
      </c>
      <c r="P16" s="16">
        <f>+'[2]2006'!O8</f>
        <v>0</v>
      </c>
      <c r="Q16" s="16">
        <f>+'[2]2007'!O8</f>
        <v>0</v>
      </c>
      <c r="R16" s="16">
        <f>+'[2]2008'!O8</f>
        <v>0</v>
      </c>
      <c r="S16" s="16">
        <f>+'[2]2009'!O8</f>
        <v>0</v>
      </c>
      <c r="T16" s="16">
        <f>+'[2]2010'!O8</f>
        <v>0</v>
      </c>
      <c r="U16" s="16">
        <f>+'[2]2011'!O8</f>
        <v>0</v>
      </c>
      <c r="V16" s="16">
        <f>+'[2]2012'!O8</f>
        <v>0</v>
      </c>
      <c r="W16" s="55">
        <v>0</v>
      </c>
      <c r="X16" s="55">
        <v>0</v>
      </c>
      <c r="Y16" s="55">
        <v>0</v>
      </c>
    </row>
    <row r="17" spans="1:25" ht="15.75" customHeight="1">
      <c r="A17" s="12" t="s">
        <v>34</v>
      </c>
      <c r="B17" s="22" t="s">
        <v>35</v>
      </c>
      <c r="C17" s="16" t="s">
        <v>35</v>
      </c>
      <c r="D17" s="16" t="s">
        <v>34</v>
      </c>
      <c r="E17" s="16">
        <f>+'[2]1995'!P8</f>
        <v>0</v>
      </c>
      <c r="F17" s="16">
        <f>+'[2]1996'!P8</f>
        <v>0</v>
      </c>
      <c r="G17" s="16">
        <f>+'[2]1997'!P8</f>
        <v>0</v>
      </c>
      <c r="H17" s="16">
        <f>+'[2]1998'!P8</f>
        <v>0</v>
      </c>
      <c r="I17" s="16">
        <f>+'[2]1999'!P8</f>
        <v>0</v>
      </c>
      <c r="J17" s="16">
        <f>+'[2]2000'!P8</f>
        <v>0</v>
      </c>
      <c r="K17" s="16">
        <f>+'[2]2001'!P8</f>
        <v>0</v>
      </c>
      <c r="L17" s="16">
        <f>+'[2]2002'!P8</f>
        <v>0</v>
      </c>
      <c r="M17" s="16">
        <f>+'[2]2003'!P8</f>
        <v>0</v>
      </c>
      <c r="N17" s="16">
        <f>+'[2]2004'!P8</f>
        <v>0</v>
      </c>
      <c r="O17" s="16">
        <f>+'[2]2005'!P8</f>
        <v>0</v>
      </c>
      <c r="P17" s="16">
        <f>+'[2]2006'!P8</f>
        <v>0</v>
      </c>
      <c r="Q17" s="16">
        <f>+'[2]2007'!P8</f>
        <v>0</v>
      </c>
      <c r="R17" s="16">
        <f>+'[2]2008'!P8</f>
        <v>0</v>
      </c>
      <c r="S17" s="16">
        <f>+'[2]2009'!P8</f>
        <v>0</v>
      </c>
      <c r="T17" s="16">
        <f>+'[2]2010'!P8</f>
        <v>0</v>
      </c>
      <c r="U17" s="16">
        <f>+'[2]2011'!P8</f>
        <v>0</v>
      </c>
      <c r="V17" s="16">
        <f>+'[2]2012'!P8</f>
        <v>0</v>
      </c>
      <c r="W17" s="55">
        <v>0</v>
      </c>
      <c r="X17" s="55">
        <v>0</v>
      </c>
      <c r="Y17" s="55">
        <v>0</v>
      </c>
    </row>
    <row r="18" spans="1:25" s="20" customFormat="1" ht="15.75" customHeight="1">
      <c r="A18" s="23" t="s">
        <v>36</v>
      </c>
      <c r="B18" s="18" t="s">
        <v>37</v>
      </c>
      <c r="C18" s="19" t="s">
        <v>38</v>
      </c>
      <c r="D18" s="19" t="s">
        <v>39</v>
      </c>
      <c r="E18" s="19">
        <f>+'[2]1995'!Q8</f>
        <v>0</v>
      </c>
      <c r="F18" s="19">
        <f>+'[2]1996'!Q8</f>
        <v>0</v>
      </c>
      <c r="G18" s="19">
        <f>+'[2]1997'!Q8</f>
        <v>0</v>
      </c>
      <c r="H18" s="19">
        <f>+'[2]1998'!Q8</f>
        <v>0</v>
      </c>
      <c r="I18" s="19">
        <f>+'[2]1999'!Q8</f>
        <v>0</v>
      </c>
      <c r="J18" s="19">
        <f>+'[2]2000'!Q8</f>
        <v>0</v>
      </c>
      <c r="K18" s="19">
        <f>+'[2]2001'!Q8</f>
        <v>0</v>
      </c>
      <c r="L18" s="19">
        <f>+'[2]2002'!Q8</f>
        <v>0</v>
      </c>
      <c r="M18" s="19">
        <f>+'[2]2003'!Q8</f>
        <v>0</v>
      </c>
      <c r="N18" s="19">
        <f>+'[2]2004'!Q8</f>
        <v>0</v>
      </c>
      <c r="O18" s="19">
        <f>+'[2]2005'!Q8</f>
        <v>0</v>
      </c>
      <c r="P18" s="19">
        <f>+'[2]2006'!Q8</f>
        <v>0</v>
      </c>
      <c r="Q18" s="19">
        <f>+'[2]2007'!Q8</f>
        <v>0</v>
      </c>
      <c r="R18" s="19">
        <f>+'[2]2008'!Q8</f>
        <v>0</v>
      </c>
      <c r="S18" s="19">
        <f>+'[2]2009'!Q8</f>
        <v>0</v>
      </c>
      <c r="T18" s="19">
        <f>+'[2]2010'!Q8</f>
        <v>0</v>
      </c>
      <c r="U18" s="19">
        <f>+'[2]2011'!Q8</f>
        <v>0</v>
      </c>
      <c r="V18" s="19">
        <f>+'[2]2012'!Q8</f>
        <v>0</v>
      </c>
      <c r="W18" s="56">
        <v>0</v>
      </c>
      <c r="X18" s="56">
        <v>0</v>
      </c>
      <c r="Y18" s="56">
        <v>0</v>
      </c>
    </row>
    <row r="19" spans="1:25" ht="15.75" customHeight="1">
      <c r="A19" s="12" t="s">
        <v>40</v>
      </c>
      <c r="B19" s="22" t="s">
        <v>41</v>
      </c>
      <c r="C19" s="16" t="s">
        <v>41</v>
      </c>
      <c r="D19" s="16" t="s">
        <v>40</v>
      </c>
      <c r="E19" s="16">
        <f>+'[2]1995'!R8</f>
        <v>316</v>
      </c>
      <c r="F19" s="16">
        <f>+'[2]1996'!R8</f>
        <v>365</v>
      </c>
      <c r="G19" s="16">
        <f>+'[2]1997'!R8</f>
        <v>471</v>
      </c>
      <c r="H19" s="16">
        <f>+'[2]1998'!R8</f>
        <v>556</v>
      </c>
      <c r="I19" s="16">
        <f>+'[2]1999'!R8</f>
        <v>666</v>
      </c>
      <c r="J19" s="16">
        <f>+'[2]2000'!R8</f>
        <v>670</v>
      </c>
      <c r="K19" s="16">
        <f>+'[2]2001'!R8</f>
        <v>788</v>
      </c>
      <c r="L19" s="16">
        <f>+'[2]2002'!R8</f>
        <v>859</v>
      </c>
      <c r="M19" s="16">
        <f>+'[2]2003'!R8</f>
        <v>893</v>
      </c>
      <c r="N19" s="16">
        <f>+'[2]2004'!R8</f>
        <v>1030</v>
      </c>
      <c r="O19" s="16">
        <f>+'[2]2005'!R8</f>
        <v>1103</v>
      </c>
      <c r="P19" s="16">
        <f>+'[2]2006'!R8</f>
        <v>1315</v>
      </c>
      <c r="Q19" s="16">
        <f>+'[2]2007'!R8</f>
        <v>1525</v>
      </c>
      <c r="R19" s="16">
        <f>+'[2]2008'!R8</f>
        <v>1730</v>
      </c>
      <c r="S19" s="16">
        <f>+'[2]2009'!R8</f>
        <v>1832</v>
      </c>
      <c r="T19" s="16">
        <f>+'[2]2010'!R8</f>
        <v>1884</v>
      </c>
      <c r="U19" s="16">
        <f>+'[2]2011'!R8</f>
        <v>1839</v>
      </c>
      <c r="V19" s="16">
        <f>+'[2]2012'!R8</f>
        <v>1686</v>
      </c>
      <c r="W19" s="55">
        <v>1582</v>
      </c>
      <c r="X19" s="55">
        <v>1574</v>
      </c>
      <c r="Y19" s="55">
        <v>1777</v>
      </c>
    </row>
    <row r="20" spans="1:25" ht="15.75" customHeight="1">
      <c r="A20" s="12" t="s">
        <v>42</v>
      </c>
      <c r="B20" s="21" t="s">
        <v>43</v>
      </c>
      <c r="C20" s="16" t="s">
        <v>43</v>
      </c>
      <c r="D20" s="16" t="s">
        <v>42</v>
      </c>
      <c r="E20" s="16">
        <f>+'[2]1995'!S8</f>
        <v>78</v>
      </c>
      <c r="F20" s="16">
        <f>+'[2]1996'!S8</f>
        <v>88</v>
      </c>
      <c r="G20" s="16">
        <f>+'[2]1997'!S8</f>
        <v>114</v>
      </c>
      <c r="H20" s="16">
        <f>+'[2]1998'!S8</f>
        <v>133</v>
      </c>
      <c r="I20" s="16">
        <f>+'[2]1999'!S8</f>
        <v>79</v>
      </c>
      <c r="J20" s="16">
        <f>+'[2]2000'!S8</f>
        <v>163</v>
      </c>
      <c r="K20" s="16">
        <f>+'[2]2001'!S8</f>
        <v>188</v>
      </c>
      <c r="L20" s="16">
        <f>+'[2]2002'!S8</f>
        <v>228</v>
      </c>
      <c r="M20" s="16">
        <f>+'[2]2003'!S8</f>
        <v>249</v>
      </c>
      <c r="N20" s="16">
        <f>+'[2]2004'!S8</f>
        <v>285</v>
      </c>
      <c r="O20" s="16">
        <f>+'[2]2005'!S8</f>
        <v>332</v>
      </c>
      <c r="P20" s="16">
        <f>+'[2]2006'!S8</f>
        <v>390</v>
      </c>
      <c r="Q20" s="16">
        <f>+'[2]2007'!S8</f>
        <v>462</v>
      </c>
      <c r="R20" s="16">
        <f>+'[2]2008'!S8</f>
        <v>480</v>
      </c>
      <c r="S20" s="16">
        <f>+'[2]2009'!S8</f>
        <v>536</v>
      </c>
      <c r="T20" s="16">
        <f>+'[2]2010'!S8</f>
        <v>500</v>
      </c>
      <c r="U20" s="16">
        <f>+'[2]2011'!S8</f>
        <v>521</v>
      </c>
      <c r="V20" s="16">
        <f>+'[2]2012'!S8</f>
        <v>520</v>
      </c>
      <c r="W20" s="55">
        <v>485</v>
      </c>
      <c r="X20" s="55">
        <v>456</v>
      </c>
      <c r="Y20" s="55">
        <v>483</v>
      </c>
    </row>
    <row r="21" spans="1:25" ht="15.75" customHeight="1">
      <c r="A21" s="12" t="s">
        <v>44</v>
      </c>
      <c r="B21" s="15" t="s">
        <v>45</v>
      </c>
      <c r="C21" s="16" t="s">
        <v>45</v>
      </c>
      <c r="D21" s="16" t="s">
        <v>44</v>
      </c>
      <c r="E21" s="16">
        <f>+'[2]1995'!T8</f>
        <v>343</v>
      </c>
      <c r="F21" s="16">
        <f>+'[2]1996'!T8</f>
        <v>406</v>
      </c>
      <c r="G21" s="16">
        <f>+'[2]1997'!T8</f>
        <v>534</v>
      </c>
      <c r="H21" s="16">
        <f>+'[2]1998'!T8</f>
        <v>629</v>
      </c>
      <c r="I21" s="16">
        <f>+'[2]1999'!T8</f>
        <v>697</v>
      </c>
      <c r="J21" s="16">
        <f>+'[2]2000'!T8</f>
        <v>759</v>
      </c>
      <c r="K21" s="16">
        <f>+'[2]2001'!T8</f>
        <v>868</v>
      </c>
      <c r="L21" s="16">
        <f>+'[2]2002'!T8</f>
        <v>1056</v>
      </c>
      <c r="M21" s="16">
        <f>+'[2]2003'!T8</f>
        <v>1444</v>
      </c>
      <c r="N21" s="16">
        <f>+'[2]2004'!T8</f>
        <v>1368</v>
      </c>
      <c r="O21" s="16">
        <f>+'[2]2005'!T8</f>
        <v>1504</v>
      </c>
      <c r="P21" s="16">
        <f>+'[2]2006'!T8</f>
        <v>1527</v>
      </c>
      <c r="Q21" s="16">
        <f>+'[2]2007'!T8</f>
        <v>1871</v>
      </c>
      <c r="R21" s="16">
        <f>+'[2]2008'!T8</f>
        <v>2171</v>
      </c>
      <c r="S21" s="16">
        <f>+'[2]2009'!T8</f>
        <v>2368</v>
      </c>
      <c r="T21" s="16">
        <f>+'[2]2010'!T8</f>
        <v>2391</v>
      </c>
      <c r="U21" s="16">
        <f>+'[2]2011'!T8</f>
        <v>2324</v>
      </c>
      <c r="V21" s="16">
        <f>+'[2]2012'!T8</f>
        <v>2170</v>
      </c>
      <c r="W21" s="55">
        <v>2086</v>
      </c>
      <c r="X21" s="55">
        <v>1985</v>
      </c>
      <c r="Y21" s="55">
        <v>2157</v>
      </c>
    </row>
    <row r="22" spans="1:25" ht="15.75" customHeight="1">
      <c r="A22" s="12" t="s">
        <v>46</v>
      </c>
      <c r="B22" s="22" t="s">
        <v>47</v>
      </c>
      <c r="C22" s="16" t="s">
        <v>47</v>
      </c>
      <c r="D22" s="16" t="s">
        <v>46</v>
      </c>
      <c r="E22" s="16">
        <f>+'[2]1995'!U8</f>
        <v>61</v>
      </c>
      <c r="F22" s="16">
        <f>+'[2]1996'!U8</f>
        <v>62</v>
      </c>
      <c r="G22" s="16">
        <f>+'[2]1997'!U8</f>
        <v>78</v>
      </c>
      <c r="H22" s="16">
        <f>+'[2]1998'!U8</f>
        <v>89</v>
      </c>
      <c r="I22" s="16">
        <f>+'[2]1999'!U8</f>
        <v>109</v>
      </c>
      <c r="J22" s="16">
        <f>+'[2]2000'!U8</f>
        <v>93</v>
      </c>
      <c r="K22" s="16">
        <f>+'[2]2001'!U8</f>
        <v>103</v>
      </c>
      <c r="L22" s="16">
        <f>+'[2]2002'!U8</f>
        <v>118</v>
      </c>
      <c r="M22" s="16">
        <f>+'[2]2003'!U8</f>
        <v>114</v>
      </c>
      <c r="N22" s="16">
        <f>+'[2]2004'!U8</f>
        <v>144</v>
      </c>
      <c r="O22" s="16">
        <f>+'[2]2005'!U8</f>
        <v>176</v>
      </c>
      <c r="P22" s="16">
        <f>+'[2]2006'!U8</f>
        <v>236</v>
      </c>
      <c r="Q22" s="16">
        <f>+'[2]2007'!U8</f>
        <v>278</v>
      </c>
      <c r="R22" s="16">
        <f>+'[2]2008'!U8</f>
        <v>346</v>
      </c>
      <c r="S22" s="16">
        <f>+'[2]2009'!U8</f>
        <v>360</v>
      </c>
      <c r="T22" s="16">
        <f>+'[2]2010'!U8</f>
        <v>364</v>
      </c>
      <c r="U22" s="16">
        <f>+'[2]2011'!U8</f>
        <v>343</v>
      </c>
      <c r="V22" s="16">
        <f>+'[2]2012'!U8</f>
        <v>437</v>
      </c>
      <c r="W22" s="55">
        <v>423</v>
      </c>
      <c r="X22" s="55">
        <v>430</v>
      </c>
      <c r="Y22" s="55">
        <v>803</v>
      </c>
    </row>
    <row r="23" spans="1:25" ht="15.75" customHeight="1">
      <c r="A23" s="12" t="s">
        <v>48</v>
      </c>
      <c r="B23" s="22" t="s">
        <v>49</v>
      </c>
      <c r="C23" s="16" t="s">
        <v>49</v>
      </c>
      <c r="D23" s="16" t="s">
        <v>48</v>
      </c>
      <c r="E23" s="16">
        <f>+'[2]1995'!V8</f>
        <v>2</v>
      </c>
      <c r="F23" s="16">
        <f>+'[2]1996'!V8</f>
        <v>2</v>
      </c>
      <c r="G23" s="16">
        <f>+'[2]1997'!V8</f>
        <v>2</v>
      </c>
      <c r="H23" s="16">
        <f>+'[2]1998'!V8</f>
        <v>2</v>
      </c>
      <c r="I23" s="16">
        <f>+'[2]1999'!V8</f>
        <v>0</v>
      </c>
      <c r="J23" s="16">
        <f>+'[2]2000'!V8</f>
        <v>4</v>
      </c>
      <c r="K23" s="16">
        <f>+'[2]2001'!V8</f>
        <v>2</v>
      </c>
      <c r="L23" s="16">
        <f>+'[2]2002'!V8</f>
        <v>2</v>
      </c>
      <c r="M23" s="16">
        <f>+'[2]2003'!V8</f>
        <v>0</v>
      </c>
      <c r="N23" s="16">
        <f>+'[2]2004'!V8</f>
        <v>0</v>
      </c>
      <c r="O23" s="16">
        <f>+'[2]2005'!V8</f>
        <v>0</v>
      </c>
      <c r="P23" s="16">
        <f>+'[2]2006'!V8</f>
        <v>0</v>
      </c>
      <c r="Q23" s="16">
        <f>+'[2]2007'!V8</f>
        <v>0</v>
      </c>
      <c r="R23" s="16">
        <f>+'[2]2008'!V8</f>
        <v>0</v>
      </c>
      <c r="S23" s="16">
        <f>+'[2]2009'!V8</f>
        <v>0</v>
      </c>
      <c r="T23" s="16">
        <f>+'[2]2010'!V8</f>
        <v>0</v>
      </c>
      <c r="U23" s="16">
        <f>+'[2]2011'!V8</f>
        <v>0</v>
      </c>
      <c r="V23" s="16">
        <f>+'[2]2012'!V8</f>
        <v>0</v>
      </c>
      <c r="W23" s="55">
        <v>0</v>
      </c>
      <c r="X23" s="55">
        <v>0</v>
      </c>
      <c r="Y23" s="55">
        <v>0</v>
      </c>
    </row>
    <row r="24" spans="1:25" ht="15.75" customHeight="1">
      <c r="A24" s="12" t="s">
        <v>50</v>
      </c>
      <c r="B24" s="22" t="s">
        <v>51</v>
      </c>
      <c r="C24" s="16" t="s">
        <v>51</v>
      </c>
      <c r="D24" s="16" t="s">
        <v>50</v>
      </c>
      <c r="E24" s="16">
        <f>+'[2]1995'!W8</f>
        <v>68</v>
      </c>
      <c r="F24" s="16">
        <f>+'[2]1996'!W8</f>
        <v>81</v>
      </c>
      <c r="G24" s="16">
        <f>+'[2]1997'!W8</f>
        <v>106</v>
      </c>
      <c r="H24" s="16">
        <f>+'[2]1998'!W8</f>
        <v>125</v>
      </c>
      <c r="I24" s="16">
        <f>+'[2]1999'!W8</f>
        <v>94</v>
      </c>
      <c r="J24" s="16">
        <f>+'[2]2000'!W8</f>
        <v>153</v>
      </c>
      <c r="K24" s="16">
        <f>+'[2]2001'!W8</f>
        <v>158</v>
      </c>
      <c r="L24" s="16">
        <f>+'[2]2002'!W8</f>
        <v>127</v>
      </c>
      <c r="M24" s="16">
        <f>+'[2]2003'!W8</f>
        <v>59</v>
      </c>
      <c r="N24" s="16">
        <f>+'[2]2004'!W8</f>
        <v>231</v>
      </c>
      <c r="O24" s="16">
        <f>+'[2]2005'!W8</f>
        <v>261</v>
      </c>
      <c r="P24" s="16">
        <f>+'[2]2006'!W8</f>
        <v>117</v>
      </c>
      <c r="Q24" s="16">
        <f>+'[2]2007'!W8</f>
        <v>68</v>
      </c>
      <c r="R24" s="16">
        <f>+'[2]2008'!W8</f>
        <v>88</v>
      </c>
      <c r="S24" s="16">
        <f>+'[2]2009'!W8</f>
        <v>78</v>
      </c>
      <c r="T24" s="16">
        <f>+'[2]2010'!W8</f>
        <v>88</v>
      </c>
      <c r="U24" s="16">
        <f>+'[2]2011'!W8</f>
        <v>79</v>
      </c>
      <c r="V24" s="16">
        <f>+'[2]2012'!W8</f>
        <v>132</v>
      </c>
      <c r="W24" s="55">
        <v>110</v>
      </c>
      <c r="X24" s="55">
        <v>124</v>
      </c>
      <c r="Y24" s="55">
        <v>129</v>
      </c>
    </row>
    <row r="25" spans="1:25" s="20" customFormat="1" ht="15.75" customHeight="1">
      <c r="A25" s="23" t="s">
        <v>52</v>
      </c>
      <c r="B25" s="18" t="s">
        <v>53</v>
      </c>
      <c r="C25" s="24" t="s">
        <v>54</v>
      </c>
      <c r="D25" s="24" t="s">
        <v>55</v>
      </c>
      <c r="E25" s="24">
        <f>+'[2]1995'!X8</f>
        <v>868</v>
      </c>
      <c r="F25" s="24">
        <f>+'[2]1996'!X8</f>
        <v>1004</v>
      </c>
      <c r="G25" s="24">
        <f>+'[2]1997'!X8</f>
        <v>1305</v>
      </c>
      <c r="H25" s="24">
        <f>+'[2]1998'!X8</f>
        <v>1534</v>
      </c>
      <c r="I25" s="24">
        <f>+'[2]1999'!X8</f>
        <v>1645</v>
      </c>
      <c r="J25" s="24">
        <f>+'[2]2000'!X8</f>
        <v>1842</v>
      </c>
      <c r="K25" s="24">
        <f>+'[2]2001'!X8</f>
        <v>2107</v>
      </c>
      <c r="L25" s="24">
        <f>+'[2]2002'!X8</f>
        <v>2390</v>
      </c>
      <c r="M25" s="24">
        <f>+'[2]2003'!X8</f>
        <v>2759</v>
      </c>
      <c r="N25" s="24">
        <f>+'[2]2004'!X8</f>
        <v>3058</v>
      </c>
      <c r="O25" s="24">
        <f>+'[2]2005'!X8</f>
        <v>3376</v>
      </c>
      <c r="P25" s="24">
        <f>+'[2]2006'!X8</f>
        <v>3585</v>
      </c>
      <c r="Q25" s="24">
        <f>+'[2]2007'!X8</f>
        <v>4204</v>
      </c>
      <c r="R25" s="24">
        <f>+'[2]2008'!X8</f>
        <v>4815</v>
      </c>
      <c r="S25" s="24">
        <f>+'[2]2009'!X8</f>
        <v>5174</v>
      </c>
      <c r="T25" s="24">
        <f>+'[2]2010'!X8</f>
        <v>5227</v>
      </c>
      <c r="U25" s="24">
        <f>+'[2]2011'!X8</f>
        <v>5106</v>
      </c>
      <c r="V25" s="24">
        <f>+'[2]2012'!X8</f>
        <v>4945</v>
      </c>
      <c r="W25" s="57">
        <v>4686</v>
      </c>
      <c r="X25" s="57">
        <v>4569</v>
      </c>
      <c r="Y25" s="57">
        <v>5349</v>
      </c>
    </row>
    <row r="26" spans="1:25" ht="15.75" customHeight="1">
      <c r="A26" s="25" t="s">
        <v>56</v>
      </c>
      <c r="B26" s="22" t="s">
        <v>57</v>
      </c>
      <c r="C26" s="16" t="s">
        <v>57</v>
      </c>
      <c r="D26" s="16" t="s">
        <v>56</v>
      </c>
      <c r="E26" s="16">
        <f>+'[2]1995'!Y8</f>
        <v>1128</v>
      </c>
      <c r="F26" s="16">
        <f>+'[2]1996'!Y8</f>
        <v>1273</v>
      </c>
      <c r="G26" s="16">
        <f>+'[2]1997'!Y8</f>
        <v>1391</v>
      </c>
      <c r="H26" s="16">
        <f>+'[2]1998'!Y8</f>
        <v>1630</v>
      </c>
      <c r="I26" s="16">
        <f>+'[2]1999'!Y8</f>
        <v>1925</v>
      </c>
      <c r="J26" s="16">
        <f>+'[2]2000'!Y8</f>
        <v>2157</v>
      </c>
      <c r="K26" s="16">
        <f>+'[2]2001'!Y8</f>
        <v>2387</v>
      </c>
      <c r="L26" s="16">
        <f>+'[2]2002'!Y8</f>
        <v>2863</v>
      </c>
      <c r="M26" s="16">
        <f>+'[2]2003'!Y8</f>
        <v>2903</v>
      </c>
      <c r="N26" s="16">
        <f>+'[2]2004'!Y8</f>
        <v>3413</v>
      </c>
      <c r="O26" s="16">
        <f>+'[2]2005'!Y8</f>
        <v>3806</v>
      </c>
      <c r="P26" s="16">
        <f>+'[2]2006'!Y8</f>
        <v>4287</v>
      </c>
      <c r="Q26" s="16">
        <f>+'[2]2007'!Y8</f>
        <v>4691</v>
      </c>
      <c r="R26" s="16">
        <f>+'[2]2008'!Y8</f>
        <v>5009</v>
      </c>
      <c r="S26" s="16">
        <f>+'[2]2009'!Y8</f>
        <v>5450</v>
      </c>
      <c r="T26" s="16">
        <f>+'[2]2010'!Y8</f>
        <v>5385</v>
      </c>
      <c r="U26" s="16">
        <f>+'[2]2011'!Y8</f>
        <v>4751</v>
      </c>
      <c r="V26" s="16">
        <f>+'[2]2012'!Y8</f>
        <v>3408</v>
      </c>
      <c r="W26" s="55">
        <v>2817</v>
      </c>
      <c r="X26" s="55">
        <v>3044</v>
      </c>
      <c r="Y26" s="55">
        <v>2937</v>
      </c>
    </row>
    <row r="27" spans="1:25" ht="15.75" customHeight="1">
      <c r="A27" s="25" t="s">
        <v>58</v>
      </c>
      <c r="B27" s="22" t="s">
        <v>59</v>
      </c>
      <c r="C27" s="16" t="s">
        <v>59</v>
      </c>
      <c r="D27" s="16" t="s">
        <v>58</v>
      </c>
      <c r="E27" s="16">
        <f>+'[2]1995'!Z8</f>
        <v>1723</v>
      </c>
      <c r="F27" s="16">
        <f>+'[2]1996'!Z8</f>
        <v>1778</v>
      </c>
      <c r="G27" s="16">
        <f>+'[2]1997'!Z8</f>
        <v>1951</v>
      </c>
      <c r="H27" s="16">
        <f>+'[2]1998'!Z8</f>
        <v>2185</v>
      </c>
      <c r="I27" s="16">
        <f>+'[2]1999'!Z8</f>
        <v>2392</v>
      </c>
      <c r="J27" s="16">
        <f>+'[2]2000'!Z8</f>
        <v>2572</v>
      </c>
      <c r="K27" s="16">
        <f>+'[2]2001'!Z8</f>
        <v>3034</v>
      </c>
      <c r="L27" s="16">
        <f>+'[2]2002'!Z8</f>
        <v>3152</v>
      </c>
      <c r="M27" s="16">
        <f>+'[2]2003'!Z8</f>
        <v>3326</v>
      </c>
      <c r="N27" s="16">
        <f>+'[2]2004'!Z8</f>
        <v>3656</v>
      </c>
      <c r="O27" s="16">
        <f>+'[2]2005'!Z8</f>
        <v>4046</v>
      </c>
      <c r="P27" s="16">
        <f>+'[2]2006'!Z8</f>
        <v>4253</v>
      </c>
      <c r="Q27" s="16">
        <f>+'[2]2007'!Z8</f>
        <v>4380</v>
      </c>
      <c r="R27" s="16">
        <f>+'[2]2008'!Z8</f>
        <v>4594</v>
      </c>
      <c r="S27" s="16">
        <f>+'[2]2009'!Z8</f>
        <v>4517</v>
      </c>
      <c r="T27" s="16">
        <f>+'[2]2010'!Z8</f>
        <v>4072</v>
      </c>
      <c r="U27" s="16">
        <f>+'[2]2011'!Z8</f>
        <v>3529</v>
      </c>
      <c r="V27" s="16">
        <f>+'[2]2012'!Z8</f>
        <v>3096</v>
      </c>
      <c r="W27" s="55">
        <v>3146</v>
      </c>
      <c r="X27" s="55">
        <v>2881</v>
      </c>
      <c r="Y27" s="55">
        <v>3264</v>
      </c>
    </row>
    <row r="28" spans="1:25" ht="15.75" customHeight="1">
      <c r="A28" s="25" t="s">
        <v>60</v>
      </c>
      <c r="B28" s="22" t="s">
        <v>61</v>
      </c>
      <c r="C28" s="16" t="s">
        <v>61</v>
      </c>
      <c r="D28" s="16" t="s">
        <v>60</v>
      </c>
      <c r="E28" s="16">
        <f>+'[2]1995'!AA8</f>
        <v>59</v>
      </c>
      <c r="F28" s="16">
        <f>+'[2]1996'!AA8</f>
        <v>62</v>
      </c>
      <c r="G28" s="16">
        <f>+'[2]1997'!AA8</f>
        <v>66</v>
      </c>
      <c r="H28" s="16">
        <f>+'[2]1998'!AA8</f>
        <v>77</v>
      </c>
      <c r="I28" s="16">
        <f>+'[2]1999'!AA8</f>
        <v>64</v>
      </c>
      <c r="J28" s="16">
        <f>+'[2]2000'!AA8</f>
        <v>90</v>
      </c>
      <c r="K28" s="16">
        <f>+'[2]2001'!AA8</f>
        <v>119</v>
      </c>
      <c r="L28" s="16">
        <f>+'[2]2002'!AA8</f>
        <v>128</v>
      </c>
      <c r="M28" s="16">
        <f>+'[2]2003'!AA8</f>
        <v>120</v>
      </c>
      <c r="N28" s="16">
        <f>+'[2]2004'!AA8</f>
        <v>119</v>
      </c>
      <c r="O28" s="16">
        <f>+'[2]2005'!AA8</f>
        <v>188</v>
      </c>
      <c r="P28" s="16">
        <f>+'[2]2006'!AA8</f>
        <v>249</v>
      </c>
      <c r="Q28" s="16">
        <f>+'[2]2007'!AA8</f>
        <v>271</v>
      </c>
      <c r="R28" s="16">
        <f>+'[2]2008'!AA8</f>
        <v>298</v>
      </c>
      <c r="S28" s="16">
        <f>+'[2]2009'!AA8</f>
        <v>348</v>
      </c>
      <c r="T28" s="16">
        <f>+'[2]2010'!AA8</f>
        <v>346</v>
      </c>
      <c r="U28" s="16">
        <f>+'[2]2011'!AA8</f>
        <v>275</v>
      </c>
      <c r="V28" s="16">
        <f>+'[2]2012'!AA8</f>
        <v>297</v>
      </c>
      <c r="W28" s="55">
        <v>146</v>
      </c>
      <c r="X28" s="55">
        <v>264</v>
      </c>
      <c r="Y28" s="55">
        <v>198</v>
      </c>
    </row>
    <row r="29" spans="1:25" ht="15.75" customHeight="1">
      <c r="A29" s="25" t="s">
        <v>62</v>
      </c>
      <c r="B29" s="21" t="s">
        <v>63</v>
      </c>
      <c r="C29" s="16" t="s">
        <v>63</v>
      </c>
      <c r="D29" s="16" t="s">
        <v>62</v>
      </c>
      <c r="E29" s="16">
        <f>+'[2]1995'!AB8</f>
        <v>353</v>
      </c>
      <c r="F29" s="16">
        <f>+'[2]1996'!AB8</f>
        <v>375</v>
      </c>
      <c r="G29" s="16">
        <f>+'[2]1997'!AB8</f>
        <v>411</v>
      </c>
      <c r="H29" s="16">
        <f>+'[2]1998'!AB8</f>
        <v>470</v>
      </c>
      <c r="I29" s="16">
        <f>+'[2]1999'!AB8</f>
        <v>578</v>
      </c>
      <c r="J29" s="16">
        <f>+'[2]2000'!AB8</f>
        <v>586</v>
      </c>
      <c r="K29" s="16">
        <f>+'[2]2001'!AB8</f>
        <v>485</v>
      </c>
      <c r="L29" s="16">
        <f>+'[2]2002'!AB8</f>
        <v>484</v>
      </c>
      <c r="M29" s="16">
        <f>+'[2]2003'!AB8</f>
        <v>518</v>
      </c>
      <c r="N29" s="16">
        <f>+'[2]2004'!AB8</f>
        <v>531</v>
      </c>
      <c r="O29" s="16">
        <f>+'[2]2005'!AB8</f>
        <v>610</v>
      </c>
      <c r="P29" s="16">
        <f>+'[2]2006'!AB8</f>
        <v>612</v>
      </c>
      <c r="Q29" s="16">
        <f>+'[2]2007'!AB8</f>
        <v>472</v>
      </c>
      <c r="R29" s="16">
        <f>+'[2]2008'!AB8</f>
        <v>666</v>
      </c>
      <c r="S29" s="16">
        <f>+'[2]2009'!AB8</f>
        <v>741</v>
      </c>
      <c r="T29" s="16">
        <f>+'[2]2010'!AB8</f>
        <v>523</v>
      </c>
      <c r="U29" s="16">
        <f>+'[2]2011'!AB8</f>
        <v>440</v>
      </c>
      <c r="V29" s="16">
        <f>+'[2]2012'!AB8</f>
        <v>219</v>
      </c>
      <c r="W29" s="55">
        <v>172</v>
      </c>
      <c r="X29" s="55">
        <v>173</v>
      </c>
      <c r="Y29" s="55">
        <v>188</v>
      </c>
    </row>
    <row r="30" spans="1:25" ht="15.75" customHeight="1">
      <c r="A30" s="25" t="s">
        <v>64</v>
      </c>
      <c r="B30" s="22" t="s">
        <v>65</v>
      </c>
      <c r="C30" s="16" t="s">
        <v>65</v>
      </c>
      <c r="D30" s="16" t="s">
        <v>64</v>
      </c>
      <c r="E30" s="16">
        <f>+'[2]1995'!AC8</f>
        <v>2922</v>
      </c>
      <c r="F30" s="16">
        <f>+'[2]1996'!AC8</f>
        <v>2653</v>
      </c>
      <c r="G30" s="16">
        <f>+'[2]1997'!AC8</f>
        <v>3098</v>
      </c>
      <c r="H30" s="16">
        <f>+'[2]1998'!AC8</f>
        <v>3531</v>
      </c>
      <c r="I30" s="16">
        <f>+'[2]1999'!AC8</f>
        <v>3093</v>
      </c>
      <c r="J30" s="16">
        <f>+'[2]2000'!AC8</f>
        <v>3746</v>
      </c>
      <c r="K30" s="16">
        <f>+'[2]2001'!AC8</f>
        <v>4478</v>
      </c>
      <c r="L30" s="16">
        <f>+'[2]2002'!AC8</f>
        <v>5092</v>
      </c>
      <c r="M30" s="16">
        <f>+'[2]2003'!AC8</f>
        <v>4780</v>
      </c>
      <c r="N30" s="16">
        <f>+'[2]2004'!AC8</f>
        <v>5179</v>
      </c>
      <c r="O30" s="16">
        <f>+'[2]2005'!AC8</f>
        <v>7472</v>
      </c>
      <c r="P30" s="16">
        <f>+'[2]2006'!AC8</f>
        <v>7555</v>
      </c>
      <c r="Q30" s="16">
        <f>+'[2]2007'!AC8</f>
        <v>8549</v>
      </c>
      <c r="R30" s="16">
        <f>+'[2]2008'!AC8</f>
        <v>9892</v>
      </c>
      <c r="S30" s="16">
        <f>+'[2]2009'!AC8</f>
        <v>9066</v>
      </c>
      <c r="T30" s="16">
        <f>+'[2]2010'!AC8</f>
        <v>8887</v>
      </c>
      <c r="U30" s="16">
        <f>+'[2]2011'!AC8</f>
        <v>8058</v>
      </c>
      <c r="V30" s="16">
        <f>+'[2]2012'!AC8</f>
        <v>5552</v>
      </c>
      <c r="W30" s="55">
        <v>4726</v>
      </c>
      <c r="X30" s="55">
        <v>4954</v>
      </c>
      <c r="Y30" s="55">
        <v>6338</v>
      </c>
    </row>
    <row r="31" spans="1:25" ht="15.75" customHeight="1">
      <c r="A31" s="25" t="s">
        <v>66</v>
      </c>
      <c r="B31" s="22" t="s">
        <v>67</v>
      </c>
      <c r="C31" s="16" t="s">
        <v>67</v>
      </c>
      <c r="D31" s="16" t="s">
        <v>66</v>
      </c>
      <c r="E31" s="16">
        <f>+'[2]1995'!AD8</f>
        <v>20</v>
      </c>
      <c r="F31" s="16">
        <f>+'[2]1996'!AD8</f>
        <v>18</v>
      </c>
      <c r="G31" s="16">
        <f>+'[2]1997'!AD8</f>
        <v>21</v>
      </c>
      <c r="H31" s="16">
        <f>+'[2]1998'!AD8</f>
        <v>24</v>
      </c>
      <c r="I31" s="16">
        <f>+'[2]1999'!AD8</f>
        <v>39</v>
      </c>
      <c r="J31" s="16">
        <f>+'[2]2000'!AD8</f>
        <v>27</v>
      </c>
      <c r="K31" s="16">
        <f>+'[2]2001'!AD8</f>
        <v>68</v>
      </c>
      <c r="L31" s="16">
        <f>+'[2]2002'!AD8</f>
        <v>36</v>
      </c>
      <c r="M31" s="16">
        <f>+'[2]2003'!AD8</f>
        <v>73</v>
      </c>
      <c r="N31" s="16">
        <f>+'[2]2004'!AD8</f>
        <v>92</v>
      </c>
      <c r="O31" s="16">
        <f>+'[2]2005'!AD8</f>
        <v>154</v>
      </c>
      <c r="P31" s="16">
        <f>+'[2]2006'!AD8</f>
        <v>161</v>
      </c>
      <c r="Q31" s="16">
        <f>+'[2]2007'!AD8</f>
        <v>233</v>
      </c>
      <c r="R31" s="16">
        <f>+'[2]2008'!AD8</f>
        <v>250</v>
      </c>
      <c r="S31" s="16">
        <f>+'[2]2009'!AD8</f>
        <v>289</v>
      </c>
      <c r="T31" s="16">
        <f>+'[2]2010'!AD8</f>
        <v>257</v>
      </c>
      <c r="U31" s="16">
        <f>+'[2]2011'!AD8</f>
        <v>233</v>
      </c>
      <c r="V31" s="16">
        <f>+'[2]2012'!AD8</f>
        <v>205</v>
      </c>
      <c r="W31" s="55">
        <v>178</v>
      </c>
      <c r="X31" s="55">
        <v>155</v>
      </c>
      <c r="Y31" s="55">
        <v>168</v>
      </c>
    </row>
    <row r="32" spans="1:25" ht="15.75" customHeight="1">
      <c r="A32" s="25" t="s">
        <v>68</v>
      </c>
      <c r="B32" s="22" t="s">
        <v>69</v>
      </c>
      <c r="C32" s="16" t="s">
        <v>69</v>
      </c>
      <c r="D32" s="16" t="s">
        <v>68</v>
      </c>
      <c r="E32" s="16">
        <f>+'[2]1995'!AE8</f>
        <v>455</v>
      </c>
      <c r="F32" s="16">
        <f>+'[2]1996'!AE8</f>
        <v>480</v>
      </c>
      <c r="G32" s="16">
        <f>+'[2]1997'!AE8</f>
        <v>529</v>
      </c>
      <c r="H32" s="16">
        <f>+'[2]1998'!AE8</f>
        <v>600</v>
      </c>
      <c r="I32" s="16">
        <f>+'[2]1999'!AE8</f>
        <v>358</v>
      </c>
      <c r="J32" s="16">
        <f>+'[2]2000'!AE8</f>
        <v>727</v>
      </c>
      <c r="K32" s="16">
        <f>+'[2]2001'!AE8</f>
        <v>909</v>
      </c>
      <c r="L32" s="16">
        <f>+'[2]2002'!AE8</f>
        <v>1007</v>
      </c>
      <c r="M32" s="16">
        <f>+'[2]2003'!AE8</f>
        <v>1008</v>
      </c>
      <c r="N32" s="16">
        <f>+'[2]2004'!AE8</f>
        <v>1073</v>
      </c>
      <c r="O32" s="16">
        <f>+'[2]2005'!AE8</f>
        <v>1212</v>
      </c>
      <c r="P32" s="16">
        <f>+'[2]2006'!AE8</f>
        <v>1260</v>
      </c>
      <c r="Q32" s="16">
        <f>+'[2]2007'!AE8</f>
        <v>1408</v>
      </c>
      <c r="R32" s="16">
        <f>+'[2]2008'!AE8</f>
        <v>1497</v>
      </c>
      <c r="S32" s="16">
        <f>+'[2]2009'!AE8</f>
        <v>1386</v>
      </c>
      <c r="T32" s="16">
        <f>+'[2]2010'!AE8</f>
        <v>1274</v>
      </c>
      <c r="U32" s="16">
        <f>+'[2]2011'!AE8</f>
        <v>930</v>
      </c>
      <c r="V32" s="16">
        <f>+'[2]2012'!AE8</f>
        <v>534</v>
      </c>
      <c r="W32" s="55">
        <v>505</v>
      </c>
      <c r="X32" s="55">
        <v>548</v>
      </c>
      <c r="Y32" s="55">
        <v>544</v>
      </c>
    </row>
    <row r="33" spans="1:25" ht="15.75" customHeight="1">
      <c r="A33" s="25" t="s">
        <v>70</v>
      </c>
      <c r="B33" s="22" t="s">
        <v>71</v>
      </c>
      <c r="C33" s="16" t="s">
        <v>71</v>
      </c>
      <c r="D33" s="16" t="s">
        <v>70</v>
      </c>
      <c r="E33" s="16">
        <f>+'[2]1995'!AF8</f>
        <v>585</v>
      </c>
      <c r="F33" s="16">
        <f>+'[2]1996'!AF8</f>
        <v>882</v>
      </c>
      <c r="G33" s="16">
        <f>+'[2]1997'!AF8</f>
        <v>973</v>
      </c>
      <c r="H33" s="16">
        <f>+'[2]1998'!AF8</f>
        <v>1054</v>
      </c>
      <c r="I33" s="16">
        <f>+'[2]1999'!AF8</f>
        <v>1052</v>
      </c>
      <c r="J33" s="16">
        <f>+'[2]2000'!AF8</f>
        <v>1240</v>
      </c>
      <c r="K33" s="16">
        <f>+'[2]2001'!AF8</f>
        <v>1468</v>
      </c>
      <c r="L33" s="16">
        <f>+'[2]2002'!AF8</f>
        <v>1713</v>
      </c>
      <c r="M33" s="16">
        <f>+'[2]2003'!AF8</f>
        <v>1820</v>
      </c>
      <c r="N33" s="16">
        <f>+'[2]2004'!AF8</f>
        <v>1948</v>
      </c>
      <c r="O33" s="16">
        <f>+'[2]2005'!AF8</f>
        <v>2176</v>
      </c>
      <c r="P33" s="16">
        <f>+'[2]2006'!AF8</f>
        <v>2499</v>
      </c>
      <c r="Q33" s="16">
        <f>+'[2]2007'!AF8</f>
        <v>2682</v>
      </c>
      <c r="R33" s="16">
        <f>+'[2]2008'!AF8</f>
        <v>2983</v>
      </c>
      <c r="S33" s="16">
        <f>+'[2]2009'!AF8</f>
        <v>3239</v>
      </c>
      <c r="T33" s="16">
        <f>+'[2]2010'!AF8</f>
        <v>3088</v>
      </c>
      <c r="U33" s="16">
        <f>+'[2]2011'!AF8</f>
        <v>2979</v>
      </c>
      <c r="V33" s="16">
        <f>+'[2]2012'!AF8</f>
        <v>2741</v>
      </c>
      <c r="W33" s="55">
        <v>2669</v>
      </c>
      <c r="X33" s="55">
        <v>2669</v>
      </c>
      <c r="Y33" s="55">
        <v>2691</v>
      </c>
    </row>
    <row r="34" spans="1:25" ht="15.75" customHeight="1">
      <c r="A34" s="25" t="s">
        <v>72</v>
      </c>
      <c r="B34" s="22" t="s">
        <v>73</v>
      </c>
      <c r="C34" s="16" t="s">
        <v>73</v>
      </c>
      <c r="D34" s="16" t="s">
        <v>72</v>
      </c>
      <c r="E34" s="16">
        <f>+'[2]1995'!AG8</f>
        <v>90</v>
      </c>
      <c r="F34" s="16">
        <f>+'[2]1996'!AG8</f>
        <v>85</v>
      </c>
      <c r="G34" s="16">
        <f>+'[2]1997'!AG8</f>
        <v>99</v>
      </c>
      <c r="H34" s="16">
        <f>+'[2]1998'!AG8</f>
        <v>127</v>
      </c>
      <c r="I34" s="16">
        <f>+'[2]1999'!AG8</f>
        <v>113</v>
      </c>
      <c r="J34" s="16">
        <f>+'[2]2000'!AG8</f>
        <v>128</v>
      </c>
      <c r="K34" s="16">
        <f>+'[2]2001'!AG8</f>
        <v>227</v>
      </c>
      <c r="L34" s="16">
        <f>+'[2]2002'!AG8</f>
        <v>182</v>
      </c>
      <c r="M34" s="16">
        <f>+'[2]2003'!AG8</f>
        <v>276</v>
      </c>
      <c r="N34" s="16">
        <f>+'[2]2004'!AG8</f>
        <v>253</v>
      </c>
      <c r="O34" s="16">
        <f>+'[2]2005'!AG8</f>
        <v>207</v>
      </c>
      <c r="P34" s="16">
        <f>+'[2]2006'!AG8</f>
        <v>297</v>
      </c>
      <c r="Q34" s="16">
        <f>+'[2]2007'!AG8</f>
        <v>276</v>
      </c>
      <c r="R34" s="16">
        <f>+'[2]2008'!AG8</f>
        <v>353</v>
      </c>
      <c r="S34" s="16">
        <f>+'[2]2009'!AG8</f>
        <v>339</v>
      </c>
      <c r="T34" s="16">
        <f>+'[2]2010'!AG8</f>
        <v>274</v>
      </c>
      <c r="U34" s="16">
        <f>+'[2]2011'!AG8</f>
        <v>256</v>
      </c>
      <c r="V34" s="16">
        <f>+'[2]2012'!AG8</f>
        <v>306</v>
      </c>
      <c r="W34" s="55">
        <v>207</v>
      </c>
      <c r="X34" s="55">
        <v>71</v>
      </c>
      <c r="Y34" s="55">
        <v>185</v>
      </c>
    </row>
    <row r="35" spans="1:25" s="20" customFormat="1" ht="15.75" customHeight="1">
      <c r="A35" s="26" t="s">
        <v>74</v>
      </c>
      <c r="B35" s="27" t="s">
        <v>75</v>
      </c>
      <c r="C35" s="24" t="s">
        <v>76</v>
      </c>
      <c r="D35" s="24" t="s">
        <v>77</v>
      </c>
      <c r="E35" s="24">
        <f>+'[2]1995'!AH8</f>
        <v>7335</v>
      </c>
      <c r="F35" s="24">
        <f>+'[2]1996'!AH8</f>
        <v>7606</v>
      </c>
      <c r="G35" s="24">
        <f>+'[2]1997'!AH8</f>
        <v>8539</v>
      </c>
      <c r="H35" s="24">
        <f>+'[2]1998'!AH8</f>
        <v>9698</v>
      </c>
      <c r="I35" s="24">
        <f>+'[2]1999'!AH8</f>
        <v>9614</v>
      </c>
      <c r="J35" s="24">
        <f>+'[2]2000'!AH8</f>
        <v>11273</v>
      </c>
      <c r="K35" s="24">
        <f>+'[2]2001'!AH8</f>
        <v>13175</v>
      </c>
      <c r="L35" s="24">
        <f>+'[2]2002'!AH8</f>
        <v>14657</v>
      </c>
      <c r="M35" s="24">
        <f>+'[2]2003'!AH8</f>
        <v>14824</v>
      </c>
      <c r="N35" s="24">
        <f>+'[2]2004'!AH8</f>
        <v>16264</v>
      </c>
      <c r="O35" s="24">
        <f>+'[2]2005'!AH8</f>
        <v>19871</v>
      </c>
      <c r="P35" s="24">
        <f>+'[2]2006'!AH8</f>
        <v>21173</v>
      </c>
      <c r="Q35" s="24">
        <f>+'[2]2007'!AH8</f>
        <v>22962</v>
      </c>
      <c r="R35" s="24">
        <f>+'[2]2008'!AH8</f>
        <v>25542</v>
      </c>
      <c r="S35" s="24">
        <f>+'[2]2009'!AH8</f>
        <v>25375</v>
      </c>
      <c r="T35" s="24">
        <f>+'[2]2010'!AH8</f>
        <v>24106</v>
      </c>
      <c r="U35" s="24">
        <f>+'[2]2011'!AH8</f>
        <v>21451</v>
      </c>
      <c r="V35" s="24">
        <f>+'[2]2012'!AH8</f>
        <v>16358</v>
      </c>
      <c r="W35" s="57">
        <v>14566</v>
      </c>
      <c r="X35" s="57">
        <v>14759</v>
      </c>
      <c r="Y35" s="57">
        <v>16513</v>
      </c>
    </row>
    <row r="36" spans="1:25" ht="15.75" customHeight="1">
      <c r="A36" s="6" t="s">
        <v>78</v>
      </c>
      <c r="B36" s="22" t="s">
        <v>79</v>
      </c>
      <c r="C36" s="16" t="s">
        <v>79</v>
      </c>
      <c r="D36" s="16" t="s">
        <v>78</v>
      </c>
      <c r="E36" s="16">
        <f>+'[2]1995'!AI8</f>
        <v>77</v>
      </c>
      <c r="F36" s="16">
        <f>+'[2]1996'!AI8</f>
        <v>94</v>
      </c>
      <c r="G36" s="16">
        <f>+'[2]1997'!AI8</f>
        <v>99</v>
      </c>
      <c r="H36" s="16">
        <f>+'[2]1998'!AI8</f>
        <v>123</v>
      </c>
      <c r="I36" s="16">
        <f>+'[2]1999'!AI8</f>
        <v>131</v>
      </c>
      <c r="J36" s="16">
        <f>+'[2]2000'!AI8</f>
        <v>137</v>
      </c>
      <c r="K36" s="16">
        <f>+'[2]2001'!AI8</f>
        <v>192</v>
      </c>
      <c r="L36" s="16">
        <f>+'[2]2002'!AI8</f>
        <v>255</v>
      </c>
      <c r="M36" s="16">
        <f>+'[2]2003'!AI8</f>
        <v>338</v>
      </c>
      <c r="N36" s="16">
        <f>+'[2]2004'!AI8</f>
        <v>327</v>
      </c>
      <c r="O36" s="16">
        <f>+'[2]2005'!AI8</f>
        <v>325</v>
      </c>
      <c r="P36" s="16">
        <f>+'[2]2006'!AI8</f>
        <v>357</v>
      </c>
      <c r="Q36" s="16">
        <f>+'[2]2007'!AI8</f>
        <v>406</v>
      </c>
      <c r="R36" s="16">
        <f>+'[2]2008'!AI8</f>
        <v>492</v>
      </c>
      <c r="S36" s="16">
        <f>+'[2]2009'!AI8</f>
        <v>420</v>
      </c>
      <c r="T36" s="16">
        <f>+'[2]2010'!AI8</f>
        <v>377</v>
      </c>
      <c r="U36" s="16">
        <f>+'[2]2011'!AI8</f>
        <v>324</v>
      </c>
      <c r="V36" s="16">
        <f>+'[2]2012'!AI8</f>
        <v>327</v>
      </c>
      <c r="W36" s="55">
        <v>245</v>
      </c>
      <c r="X36" s="55">
        <v>292</v>
      </c>
      <c r="Y36" s="55">
        <v>293</v>
      </c>
    </row>
    <row r="37" spans="1:25" ht="15.75" customHeight="1">
      <c r="A37" s="6" t="s">
        <v>80</v>
      </c>
      <c r="B37" s="21" t="s">
        <v>81</v>
      </c>
      <c r="C37" s="16" t="s">
        <v>81</v>
      </c>
      <c r="D37" s="16" t="s">
        <v>80</v>
      </c>
      <c r="E37" s="16">
        <f>+'[2]1995'!AJ8</f>
        <v>214</v>
      </c>
      <c r="F37" s="16">
        <f>+'[2]1996'!AJ8</f>
        <v>236</v>
      </c>
      <c r="G37" s="16">
        <f>+'[2]1997'!AJ8</f>
        <v>229</v>
      </c>
      <c r="H37" s="16">
        <f>+'[2]1998'!AJ8</f>
        <v>260</v>
      </c>
      <c r="I37" s="16">
        <f>+'[2]1999'!AJ8</f>
        <v>337</v>
      </c>
      <c r="J37" s="16">
        <f>+'[2]2000'!AJ8</f>
        <v>368</v>
      </c>
      <c r="K37" s="16">
        <f>+'[2]2001'!AJ8</f>
        <v>385</v>
      </c>
      <c r="L37" s="16">
        <f>+'[2]2002'!AJ8</f>
        <v>293</v>
      </c>
      <c r="M37" s="16">
        <f>+'[2]2003'!AJ8</f>
        <v>320</v>
      </c>
      <c r="N37" s="16">
        <f>+'[2]2004'!AJ8</f>
        <v>357</v>
      </c>
      <c r="O37" s="16">
        <f>+'[2]2005'!AJ8</f>
        <v>281</v>
      </c>
      <c r="P37" s="16">
        <f>+'[2]2006'!AJ8</f>
        <v>295</v>
      </c>
      <c r="Q37" s="16">
        <f>+'[2]2007'!AJ8</f>
        <v>307</v>
      </c>
      <c r="R37" s="16">
        <f>+'[2]2008'!AJ8</f>
        <v>333</v>
      </c>
      <c r="S37" s="16">
        <f>+'[2]2009'!AJ8</f>
        <v>337</v>
      </c>
      <c r="T37" s="16">
        <f>+'[2]2010'!AJ8</f>
        <v>574</v>
      </c>
      <c r="U37" s="16">
        <f>+'[2]2011'!AJ8</f>
        <v>454</v>
      </c>
      <c r="V37" s="16">
        <f>+'[2]2012'!AJ8</f>
        <v>569</v>
      </c>
      <c r="W37" s="55">
        <v>449</v>
      </c>
      <c r="X37" s="55">
        <v>490</v>
      </c>
      <c r="Y37" s="55">
        <v>508</v>
      </c>
    </row>
    <row r="38" spans="1:25" ht="15.75" customHeight="1">
      <c r="A38" s="6" t="s">
        <v>82</v>
      </c>
      <c r="B38" s="22" t="s">
        <v>83</v>
      </c>
      <c r="C38" s="16" t="s">
        <v>83</v>
      </c>
      <c r="D38" s="16" t="s">
        <v>82</v>
      </c>
      <c r="E38" s="16">
        <f>+'[2]1995'!AK8</f>
        <v>30</v>
      </c>
      <c r="F38" s="16">
        <f>+'[2]1996'!AK8</f>
        <v>34</v>
      </c>
      <c r="G38" s="16">
        <f>+'[2]1997'!AK8</f>
        <v>36</v>
      </c>
      <c r="H38" s="16">
        <f>+'[2]1998'!AK8</f>
        <v>46</v>
      </c>
      <c r="I38" s="16">
        <f>+'[2]1999'!AK8</f>
        <v>75</v>
      </c>
      <c r="J38" s="16">
        <f>+'[2]2000'!AK8</f>
        <v>50</v>
      </c>
      <c r="K38" s="16">
        <f>+'[2]2001'!AK8</f>
        <v>62</v>
      </c>
      <c r="L38" s="16">
        <f>+'[2]2002'!AK8</f>
        <v>76</v>
      </c>
      <c r="M38" s="16">
        <f>+'[2]2003'!AK8</f>
        <v>140</v>
      </c>
      <c r="N38" s="16">
        <f>+'[2]2004'!AK8</f>
        <v>72</v>
      </c>
      <c r="O38" s="16">
        <f>+'[2]2005'!AK8</f>
        <v>100</v>
      </c>
      <c r="P38" s="16">
        <f>+'[2]2006'!AK8</f>
        <v>72</v>
      </c>
      <c r="Q38" s="16">
        <f>+'[2]2007'!AK8</f>
        <v>68</v>
      </c>
      <c r="R38" s="16">
        <f>+'[2]2008'!AK8</f>
        <v>80</v>
      </c>
      <c r="S38" s="16">
        <f>+'[2]2009'!AK8</f>
        <v>85</v>
      </c>
      <c r="T38" s="16">
        <f>+'[2]2010'!AK8</f>
        <v>69</v>
      </c>
      <c r="U38" s="16">
        <f>+'[2]2011'!AK8</f>
        <v>63</v>
      </c>
      <c r="V38" s="16">
        <f>+'[2]2012'!AK8</f>
        <v>35</v>
      </c>
      <c r="W38" s="55">
        <v>29</v>
      </c>
      <c r="X38" s="55">
        <v>25</v>
      </c>
      <c r="Y38" s="55">
        <v>25</v>
      </c>
    </row>
    <row r="39" spans="1:25" ht="15.75" customHeight="1">
      <c r="A39" s="6" t="s">
        <v>84</v>
      </c>
      <c r="B39" s="22" t="s">
        <v>85</v>
      </c>
      <c r="C39" s="16" t="s">
        <v>85</v>
      </c>
      <c r="D39" s="16" t="s">
        <v>84</v>
      </c>
      <c r="E39" s="16">
        <f>+'[2]1995'!AL8</f>
        <v>322</v>
      </c>
      <c r="F39" s="16">
        <f>+'[2]1996'!AL8</f>
        <v>349</v>
      </c>
      <c r="G39" s="16">
        <f>+'[2]1997'!AL8</f>
        <v>373</v>
      </c>
      <c r="H39" s="16">
        <f>+'[2]1998'!AL8</f>
        <v>428</v>
      </c>
      <c r="I39" s="16">
        <f>+'[2]1999'!AL8</f>
        <v>688</v>
      </c>
      <c r="J39" s="16">
        <f>+'[2]2000'!AL8</f>
        <v>577</v>
      </c>
      <c r="K39" s="16">
        <f>+'[2]2001'!AL8</f>
        <v>559</v>
      </c>
      <c r="L39" s="16">
        <f>+'[2]2002'!AL8</f>
        <v>635</v>
      </c>
      <c r="M39" s="16">
        <f>+'[2]2003'!AL8</f>
        <v>657</v>
      </c>
      <c r="N39" s="16">
        <f>+'[2]2004'!AL8</f>
        <v>792</v>
      </c>
      <c r="O39" s="16">
        <f>+'[2]2005'!AL8</f>
        <v>902</v>
      </c>
      <c r="P39" s="16">
        <f>+'[2]2006'!AL8</f>
        <v>1098</v>
      </c>
      <c r="Q39" s="16">
        <f>+'[2]2007'!AL8</f>
        <v>1003</v>
      </c>
      <c r="R39" s="16">
        <f>+'[2]2008'!AL8</f>
        <v>1025</v>
      </c>
      <c r="S39" s="16">
        <f>+'[2]2009'!AL8</f>
        <v>1046</v>
      </c>
      <c r="T39" s="16">
        <f>+'[2]2010'!AL8</f>
        <v>894</v>
      </c>
      <c r="U39" s="16">
        <f>+'[2]2011'!AL8</f>
        <v>824</v>
      </c>
      <c r="V39" s="16">
        <f>+'[2]2012'!AL8</f>
        <v>561</v>
      </c>
      <c r="W39" s="55">
        <v>427</v>
      </c>
      <c r="X39" s="55">
        <v>425</v>
      </c>
      <c r="Y39" s="55">
        <v>454</v>
      </c>
    </row>
    <row r="40" spans="1:25" ht="15.75" customHeight="1">
      <c r="A40" s="6" t="s">
        <v>86</v>
      </c>
      <c r="B40" s="21" t="s">
        <v>87</v>
      </c>
      <c r="C40" s="16" t="s">
        <v>87</v>
      </c>
      <c r="D40" s="16" t="s">
        <v>86</v>
      </c>
      <c r="E40" s="16">
        <f>+'[2]1995'!AM8</f>
        <v>62</v>
      </c>
      <c r="F40" s="16">
        <f>+'[2]1996'!AM8</f>
        <v>131</v>
      </c>
      <c r="G40" s="16">
        <f>+'[2]1997'!AM8</f>
        <v>146</v>
      </c>
      <c r="H40" s="16">
        <f>+'[2]1998'!AM8</f>
        <v>152</v>
      </c>
      <c r="I40" s="16">
        <f>+'[2]1999'!AM8</f>
        <v>160</v>
      </c>
      <c r="J40" s="16">
        <f>+'[2]2000'!AM8</f>
        <v>189</v>
      </c>
      <c r="K40" s="16">
        <f>+'[2]2001'!AM8</f>
        <v>215</v>
      </c>
      <c r="L40" s="16">
        <f>+'[2]2002'!AM8</f>
        <v>244</v>
      </c>
      <c r="M40" s="16">
        <f>+'[2]2003'!AM8</f>
        <v>320</v>
      </c>
      <c r="N40" s="16">
        <f>+'[2]2004'!AM8</f>
        <v>324</v>
      </c>
      <c r="O40" s="16">
        <f>+'[2]2005'!AM8</f>
        <v>388</v>
      </c>
      <c r="P40" s="16">
        <f>+'[2]2006'!AM8</f>
        <v>422</v>
      </c>
      <c r="Q40" s="16">
        <f>+'[2]2007'!AM8</f>
        <v>433</v>
      </c>
      <c r="R40" s="16">
        <f>+'[2]2008'!AM8</f>
        <v>459</v>
      </c>
      <c r="S40" s="16">
        <f>+'[2]2009'!AM8</f>
        <v>504</v>
      </c>
      <c r="T40" s="16">
        <f>+'[2]2010'!AM8</f>
        <v>505</v>
      </c>
      <c r="U40" s="16">
        <f>+'[2]2011'!AM8</f>
        <v>474</v>
      </c>
      <c r="V40" s="16">
        <f>+'[2]2012'!AM8</f>
        <v>408</v>
      </c>
      <c r="W40" s="55">
        <v>417</v>
      </c>
      <c r="X40" s="55">
        <v>391</v>
      </c>
      <c r="Y40" s="55">
        <v>398</v>
      </c>
    </row>
    <row r="41" spans="1:25" ht="15.75" customHeight="1">
      <c r="A41" s="6" t="s">
        <v>88</v>
      </c>
      <c r="B41" s="22" t="s">
        <v>89</v>
      </c>
      <c r="C41" s="16" t="s">
        <v>89</v>
      </c>
      <c r="D41" s="16" t="s">
        <v>88</v>
      </c>
      <c r="E41" s="16">
        <f>+'[2]1995'!AN8</f>
        <v>88</v>
      </c>
      <c r="F41" s="16">
        <f>+'[2]1996'!AN8</f>
        <v>101</v>
      </c>
      <c r="G41" s="16">
        <f>+'[2]1997'!AN8</f>
        <v>84</v>
      </c>
      <c r="H41" s="16">
        <f>+'[2]1998'!AN8</f>
        <v>93</v>
      </c>
      <c r="I41" s="16">
        <f>+'[2]1999'!AN8</f>
        <v>77</v>
      </c>
      <c r="J41" s="16">
        <f>+'[2]2000'!AN8</f>
        <v>137</v>
      </c>
      <c r="K41" s="16">
        <f>+'[2]2001'!AN8</f>
        <v>211</v>
      </c>
      <c r="L41" s="16">
        <f>+'[2]2002'!AN8</f>
        <v>185</v>
      </c>
      <c r="M41" s="16">
        <f>+'[2]2003'!AN8</f>
        <v>259</v>
      </c>
      <c r="N41" s="16">
        <f>+'[2]2004'!AN8</f>
        <v>201</v>
      </c>
      <c r="O41" s="16">
        <f>+'[2]2005'!AN8</f>
        <v>234</v>
      </c>
      <c r="P41" s="16">
        <f>+'[2]2006'!AN8</f>
        <v>295</v>
      </c>
      <c r="Q41" s="16">
        <f>+'[2]2007'!AN8</f>
        <v>413</v>
      </c>
      <c r="R41" s="16">
        <f>+'[2]2008'!AN8</f>
        <v>569</v>
      </c>
      <c r="S41" s="16">
        <f>+'[2]2009'!AN8</f>
        <v>541</v>
      </c>
      <c r="T41" s="16">
        <f>+'[2]2010'!AN8</f>
        <v>470</v>
      </c>
      <c r="U41" s="16">
        <f>+'[2]2011'!AN8</f>
        <v>798</v>
      </c>
      <c r="V41" s="16">
        <f>+'[2]2012'!AN8</f>
        <v>372</v>
      </c>
      <c r="W41" s="55">
        <v>468</v>
      </c>
      <c r="X41" s="55">
        <v>471</v>
      </c>
      <c r="Y41" s="55">
        <v>494</v>
      </c>
    </row>
    <row r="42" spans="1:25" s="20" customFormat="1" ht="15.75" customHeight="1">
      <c r="A42" s="26" t="s">
        <v>90</v>
      </c>
      <c r="B42" s="27" t="s">
        <v>91</v>
      </c>
      <c r="C42" s="24" t="s">
        <v>92</v>
      </c>
      <c r="D42" s="24" t="s">
        <v>93</v>
      </c>
      <c r="E42" s="24">
        <f>+'[2]1995'!AO8</f>
        <v>793</v>
      </c>
      <c r="F42" s="24">
        <f>+'[2]1996'!AO8</f>
        <v>945</v>
      </c>
      <c r="G42" s="24">
        <f>+'[2]1997'!AO8</f>
        <v>967</v>
      </c>
      <c r="H42" s="24">
        <f>+'[2]1998'!AO8</f>
        <v>1102</v>
      </c>
      <c r="I42" s="24">
        <f>+'[2]1999'!AO8</f>
        <v>1468</v>
      </c>
      <c r="J42" s="24">
        <f>+'[2]2000'!AO8</f>
        <v>1458</v>
      </c>
      <c r="K42" s="24">
        <f>+'[2]2001'!AO8</f>
        <v>1624</v>
      </c>
      <c r="L42" s="24">
        <f>+'[2]2002'!AO8</f>
        <v>1688</v>
      </c>
      <c r="M42" s="24">
        <f>+'[2]2003'!AO8</f>
        <v>2034</v>
      </c>
      <c r="N42" s="24">
        <f>+'[2]2004'!AO8</f>
        <v>2073</v>
      </c>
      <c r="O42" s="24">
        <f>+'[2]2005'!AO8</f>
        <v>2230</v>
      </c>
      <c r="P42" s="24">
        <f>+'[2]2006'!AO8</f>
        <v>2539</v>
      </c>
      <c r="Q42" s="24">
        <f>+'[2]2007'!AO8</f>
        <v>2630</v>
      </c>
      <c r="R42" s="24">
        <f>+'[2]2008'!AO8</f>
        <v>2958</v>
      </c>
      <c r="S42" s="24">
        <f>+'[2]2009'!AO8</f>
        <v>2933</v>
      </c>
      <c r="T42" s="24">
        <f>+'[2]2010'!AO8</f>
        <v>2889</v>
      </c>
      <c r="U42" s="24">
        <f>+'[2]2011'!AO8</f>
        <v>2937</v>
      </c>
      <c r="V42" s="24">
        <f>+'[2]2012'!AO8</f>
        <v>2272</v>
      </c>
      <c r="W42" s="57">
        <v>2035</v>
      </c>
      <c r="X42" s="57">
        <v>2094</v>
      </c>
      <c r="Y42" s="57">
        <v>2172</v>
      </c>
    </row>
    <row r="43" spans="1:25" ht="15.75" customHeight="1">
      <c r="A43" s="6" t="s">
        <v>94</v>
      </c>
      <c r="B43" s="21" t="s">
        <v>95</v>
      </c>
      <c r="C43" s="16" t="s">
        <v>95</v>
      </c>
      <c r="D43" s="16" t="s">
        <v>94</v>
      </c>
      <c r="E43" s="16">
        <f>+'[2]1995'!AP8</f>
        <v>800</v>
      </c>
      <c r="F43" s="16">
        <f>+'[2]1996'!AP8</f>
        <v>921</v>
      </c>
      <c r="G43" s="16">
        <f>+'[2]1997'!AP8</f>
        <v>971</v>
      </c>
      <c r="H43" s="16">
        <f>+'[2]1998'!AP8</f>
        <v>1183</v>
      </c>
      <c r="I43" s="16">
        <f>+'[2]1999'!AP8</f>
        <v>1192</v>
      </c>
      <c r="J43" s="16">
        <f>+'[2]2000'!AP8</f>
        <v>1116</v>
      </c>
      <c r="K43" s="16">
        <f>+'[2]2001'!AP8</f>
        <v>1041</v>
      </c>
      <c r="L43" s="16">
        <f>+'[2]2002'!AP8</f>
        <v>1049</v>
      </c>
      <c r="M43" s="16">
        <f>+'[2]2003'!AP8</f>
        <v>1306</v>
      </c>
      <c r="N43" s="16">
        <f>+'[2]2004'!AP8</f>
        <v>1218</v>
      </c>
      <c r="O43" s="16">
        <f>+'[2]2005'!AP8</f>
        <v>1357</v>
      </c>
      <c r="P43" s="16">
        <f>+'[2]2006'!AP8</f>
        <v>1212</v>
      </c>
      <c r="Q43" s="16">
        <f>+'[2]2007'!AP8</f>
        <v>1621</v>
      </c>
      <c r="R43" s="16">
        <f>+'[2]2008'!AP8</f>
        <v>1950</v>
      </c>
      <c r="S43" s="16">
        <f>+'[2]2009'!AP8</f>
        <v>1981</v>
      </c>
      <c r="T43" s="16">
        <f>+'[2]2010'!AP8</f>
        <v>1594</v>
      </c>
      <c r="U43" s="16">
        <f>+'[2]2011'!AP8</f>
        <v>1341</v>
      </c>
      <c r="V43" s="16">
        <f>+'[2]2012'!AP8</f>
        <v>1327</v>
      </c>
      <c r="W43" s="55">
        <v>573</v>
      </c>
      <c r="X43" s="55">
        <v>744</v>
      </c>
      <c r="Y43" s="55">
        <v>834</v>
      </c>
    </row>
    <row r="44" spans="1:25" ht="15.75" customHeight="1">
      <c r="A44" s="6" t="s">
        <v>96</v>
      </c>
      <c r="B44" s="22" t="s">
        <v>97</v>
      </c>
      <c r="C44" s="16" t="s">
        <v>97</v>
      </c>
      <c r="D44" s="16" t="s">
        <v>96</v>
      </c>
      <c r="E44" s="16">
        <f>+'[2]1995'!AQ8</f>
        <v>109</v>
      </c>
      <c r="F44" s="16">
        <f>+'[2]1996'!AQ8</f>
        <v>120</v>
      </c>
      <c r="G44" s="16">
        <f>+'[2]1997'!AQ8</f>
        <v>114</v>
      </c>
      <c r="H44" s="16">
        <f>+'[2]1998'!AQ8</f>
        <v>132</v>
      </c>
      <c r="I44" s="16">
        <f>+'[2]1999'!AQ8</f>
        <v>83</v>
      </c>
      <c r="J44" s="16">
        <f>+'[2]2000'!AQ8</f>
        <v>147</v>
      </c>
      <c r="K44" s="16">
        <f>+'[2]2001'!AQ8</f>
        <v>142</v>
      </c>
      <c r="L44" s="16">
        <f>+'[2]2002'!AQ8</f>
        <v>200</v>
      </c>
      <c r="M44" s="16">
        <f>+'[2]2003'!AQ8</f>
        <v>172</v>
      </c>
      <c r="N44" s="16">
        <f>+'[2]2004'!AQ8</f>
        <v>189</v>
      </c>
      <c r="O44" s="16">
        <f>+'[2]2005'!AQ8</f>
        <v>193</v>
      </c>
      <c r="P44" s="16">
        <f>+'[2]2006'!AQ8</f>
        <v>214</v>
      </c>
      <c r="Q44" s="16">
        <f>+'[2]2007'!AQ8</f>
        <v>192</v>
      </c>
      <c r="R44" s="16">
        <f>+'[2]2008'!AQ8</f>
        <v>301</v>
      </c>
      <c r="S44" s="16">
        <f>+'[2]2009'!AQ8</f>
        <v>327</v>
      </c>
      <c r="T44" s="16">
        <f>+'[2]2010'!AQ8</f>
        <v>293</v>
      </c>
      <c r="U44" s="16">
        <f>+'[2]2011'!AQ8</f>
        <v>254</v>
      </c>
      <c r="V44" s="16">
        <f>+'[2]2012'!AQ8</f>
        <v>409</v>
      </c>
      <c r="W44" s="55">
        <v>340</v>
      </c>
      <c r="X44" s="55">
        <v>334</v>
      </c>
      <c r="Y44" s="55">
        <v>360</v>
      </c>
    </row>
    <row r="45" spans="1:25" ht="15.75" customHeight="1">
      <c r="A45" s="6" t="s">
        <v>98</v>
      </c>
      <c r="B45" s="22" t="s">
        <v>99</v>
      </c>
      <c r="C45" s="16" t="s">
        <v>99</v>
      </c>
      <c r="D45" s="16" t="s">
        <v>98</v>
      </c>
      <c r="E45" s="16">
        <f>+'[2]1995'!AR8</f>
        <v>387</v>
      </c>
      <c r="F45" s="16">
        <f>+'[2]1996'!AR8</f>
        <v>362</v>
      </c>
      <c r="G45" s="16">
        <f>+'[2]1997'!AR8</f>
        <v>291</v>
      </c>
      <c r="H45" s="16">
        <f>+'[2]1998'!AR8</f>
        <v>352</v>
      </c>
      <c r="I45" s="16">
        <f>+'[2]1999'!AR8</f>
        <v>401</v>
      </c>
      <c r="J45" s="16">
        <f>+'[2]2000'!AR8</f>
        <v>376</v>
      </c>
      <c r="K45" s="16">
        <f>+'[2]2001'!AR8</f>
        <v>421</v>
      </c>
      <c r="L45" s="16">
        <f>+'[2]2002'!AR8</f>
        <v>338</v>
      </c>
      <c r="M45" s="16">
        <f>+'[2]2003'!AR8</f>
        <v>383</v>
      </c>
      <c r="N45" s="16">
        <f>+'[2]2004'!AR8</f>
        <v>352</v>
      </c>
      <c r="O45" s="16">
        <f>+'[2]2005'!AR8</f>
        <v>423</v>
      </c>
      <c r="P45" s="16">
        <f>+'[2]2006'!AR8</f>
        <v>564</v>
      </c>
      <c r="Q45" s="16">
        <f>+'[2]2007'!AR8</f>
        <v>598</v>
      </c>
      <c r="R45" s="16">
        <f>+'[2]2008'!AR8</f>
        <v>889</v>
      </c>
      <c r="S45" s="16">
        <f>+'[2]2009'!AR8</f>
        <v>875</v>
      </c>
      <c r="T45" s="16">
        <f>+'[2]2010'!AR8</f>
        <v>1179</v>
      </c>
      <c r="U45" s="16">
        <f>+'[2]2011'!AR8</f>
        <v>873</v>
      </c>
      <c r="V45" s="16">
        <f>+'[2]2012'!AR8</f>
        <v>-192</v>
      </c>
      <c r="W45" s="55">
        <v>725</v>
      </c>
      <c r="X45" s="55">
        <v>546</v>
      </c>
      <c r="Y45" s="55">
        <v>554</v>
      </c>
    </row>
    <row r="46" spans="1:25" ht="15.75" customHeight="1">
      <c r="A46" s="6" t="s">
        <v>100</v>
      </c>
      <c r="B46" s="22" t="s">
        <v>101</v>
      </c>
      <c r="C46" s="16" t="s">
        <v>101</v>
      </c>
      <c r="D46" s="16" t="s">
        <v>100</v>
      </c>
      <c r="E46" s="16">
        <f>+'[2]1995'!AS8</f>
        <v>0</v>
      </c>
      <c r="F46" s="16">
        <f>+'[2]1996'!AS8</f>
        <v>0</v>
      </c>
      <c r="G46" s="16">
        <f>+'[2]1997'!AS8</f>
        <v>0</v>
      </c>
      <c r="H46" s="16">
        <f>+'[2]1998'!AS8</f>
        <v>0</v>
      </c>
      <c r="I46" s="16">
        <f>+'[2]1999'!AS8</f>
        <v>0</v>
      </c>
      <c r="J46" s="16">
        <f>+'[2]2000'!AS8</f>
        <v>0</v>
      </c>
      <c r="K46" s="16">
        <f>+'[2]2001'!AS8</f>
        <v>0</v>
      </c>
      <c r="L46" s="16">
        <f>+'[2]2002'!AS8</f>
        <v>0</v>
      </c>
      <c r="M46" s="16">
        <f>+'[2]2003'!AS8</f>
        <v>0</v>
      </c>
      <c r="N46" s="16">
        <f>+'[2]2004'!AS8</f>
        <v>0</v>
      </c>
      <c r="O46" s="16">
        <f>+'[2]2005'!AS8</f>
        <v>0</v>
      </c>
      <c r="P46" s="16">
        <f>+'[2]2006'!AS8</f>
        <v>0</v>
      </c>
      <c r="Q46" s="16">
        <f>+'[2]2007'!AS8</f>
        <v>0</v>
      </c>
      <c r="R46" s="16">
        <f>+'[2]2008'!AS8</f>
        <v>0</v>
      </c>
      <c r="S46" s="16">
        <f>+'[2]2009'!AS8</f>
        <v>0</v>
      </c>
      <c r="T46" s="16">
        <f>+'[2]2010'!AS8</f>
        <v>0</v>
      </c>
      <c r="U46" s="16">
        <f>+'[2]2011'!AS8</f>
        <v>0</v>
      </c>
      <c r="V46" s="16">
        <f>+'[2]2012'!AS8</f>
        <v>0</v>
      </c>
      <c r="W46" s="55">
        <v>0</v>
      </c>
      <c r="X46" s="55">
        <v>0</v>
      </c>
      <c r="Y46" s="55">
        <v>0</v>
      </c>
    </row>
    <row r="47" spans="1:25" ht="15.75" customHeight="1">
      <c r="A47" s="6" t="s">
        <v>102</v>
      </c>
      <c r="B47" s="21" t="s">
        <v>103</v>
      </c>
      <c r="C47" s="16" t="s">
        <v>103</v>
      </c>
      <c r="D47" s="16" t="s">
        <v>102</v>
      </c>
      <c r="E47" s="16">
        <f>+'[2]1995'!AT8</f>
        <v>22</v>
      </c>
      <c r="F47" s="16">
        <f>+'[2]1996'!AT8</f>
        <v>37</v>
      </c>
      <c r="G47" s="16">
        <f>+'[2]1997'!AT8</f>
        <v>49</v>
      </c>
      <c r="H47" s="16">
        <f>+'[2]1998'!AT8</f>
        <v>46</v>
      </c>
      <c r="I47" s="16">
        <f>+'[2]1999'!AT8</f>
        <v>45</v>
      </c>
      <c r="J47" s="16">
        <f>+'[2]2000'!AT8</f>
        <v>52</v>
      </c>
      <c r="K47" s="16">
        <f>+'[2]2001'!AT8</f>
        <v>61</v>
      </c>
      <c r="L47" s="16">
        <f>+'[2]2002'!AT8</f>
        <v>74</v>
      </c>
      <c r="M47" s="16">
        <f>+'[2]2003'!AT8</f>
        <v>60</v>
      </c>
      <c r="N47" s="16">
        <f>+'[2]2004'!AT8</f>
        <v>54</v>
      </c>
      <c r="O47" s="16">
        <f>+'[2]2005'!AT8</f>
        <v>79</v>
      </c>
      <c r="P47" s="16">
        <f>+'[2]2006'!AT8</f>
        <v>85</v>
      </c>
      <c r="Q47" s="16">
        <f>+'[2]2007'!AT8</f>
        <v>149</v>
      </c>
      <c r="R47" s="16">
        <f>+'[2]2008'!AT8</f>
        <v>178</v>
      </c>
      <c r="S47" s="16">
        <f>+'[2]2009'!AT8</f>
        <v>150</v>
      </c>
      <c r="T47" s="16">
        <f>+'[2]2010'!AT8</f>
        <v>156</v>
      </c>
      <c r="U47" s="16">
        <f>+'[2]2011'!AT8</f>
        <v>127</v>
      </c>
      <c r="V47" s="16">
        <f>+'[2]2012'!AT8</f>
        <v>138</v>
      </c>
      <c r="W47" s="55">
        <v>125</v>
      </c>
      <c r="X47" s="55">
        <v>120</v>
      </c>
      <c r="Y47" s="55">
        <v>120</v>
      </c>
    </row>
    <row r="48" spans="1:25" ht="15.75" customHeight="1">
      <c r="A48" s="6" t="s">
        <v>104</v>
      </c>
      <c r="B48" s="22" t="s">
        <v>105</v>
      </c>
      <c r="C48" s="16" t="s">
        <v>105</v>
      </c>
      <c r="D48" s="16" t="s">
        <v>104</v>
      </c>
      <c r="E48" s="16">
        <f>+'[2]1995'!AU8</f>
        <v>38</v>
      </c>
      <c r="F48" s="16">
        <f>+'[2]1996'!AU8</f>
        <v>38</v>
      </c>
      <c r="G48" s="16">
        <f>+'[2]1997'!AU8</f>
        <v>39</v>
      </c>
      <c r="H48" s="16">
        <f>+'[2]1998'!AU8</f>
        <v>38</v>
      </c>
      <c r="I48" s="16">
        <f>+'[2]1999'!AU8</f>
        <v>23</v>
      </c>
      <c r="J48" s="16">
        <f>+'[2]2000'!AU8</f>
        <v>51</v>
      </c>
      <c r="K48" s="16">
        <f>+'[2]2001'!AU8</f>
        <v>45</v>
      </c>
      <c r="L48" s="16">
        <f>+'[2]2002'!AU8</f>
        <v>80</v>
      </c>
      <c r="M48" s="16">
        <f>+'[2]2003'!AU8</f>
        <v>68</v>
      </c>
      <c r="N48" s="16">
        <f>+'[2]2004'!AU8</f>
        <v>43</v>
      </c>
      <c r="O48" s="16">
        <f>+'[2]2005'!AU8</f>
        <v>68</v>
      </c>
      <c r="P48" s="16">
        <f>+'[2]2006'!AU8</f>
        <v>57</v>
      </c>
      <c r="Q48" s="16">
        <f>+'[2]2007'!AU8</f>
        <v>59</v>
      </c>
      <c r="R48" s="16">
        <f>+'[2]2008'!AU8</f>
        <v>70</v>
      </c>
      <c r="S48" s="16">
        <f>+'[2]2009'!AU8</f>
        <v>75</v>
      </c>
      <c r="T48" s="16">
        <f>+'[2]2010'!AU8</f>
        <v>80</v>
      </c>
      <c r="U48" s="16">
        <f>+'[2]2011'!AU8</f>
        <v>59</v>
      </c>
      <c r="V48" s="16">
        <f>+'[2]2012'!AU8</f>
        <v>82</v>
      </c>
      <c r="W48" s="55">
        <v>61</v>
      </c>
      <c r="X48" s="55">
        <v>71</v>
      </c>
      <c r="Y48" s="55">
        <v>72</v>
      </c>
    </row>
    <row r="49" spans="1:25" s="20" customFormat="1" ht="15.75" customHeight="1">
      <c r="A49" s="26" t="s">
        <v>106</v>
      </c>
      <c r="B49" s="27" t="s">
        <v>107</v>
      </c>
      <c r="C49" s="24" t="s">
        <v>108</v>
      </c>
      <c r="D49" s="24" t="s">
        <v>109</v>
      </c>
      <c r="E49" s="24">
        <f>+'[2]1995'!AV8</f>
        <v>1356</v>
      </c>
      <c r="F49" s="24">
        <f>+'[2]1996'!AV8</f>
        <v>1478</v>
      </c>
      <c r="G49" s="24">
        <f>+'[2]1997'!AV8</f>
        <v>1464</v>
      </c>
      <c r="H49" s="24">
        <f>+'[2]1998'!AV8</f>
        <v>1751</v>
      </c>
      <c r="I49" s="24">
        <f>+'[2]1999'!AV8</f>
        <v>1744</v>
      </c>
      <c r="J49" s="24">
        <f>+'[2]2000'!AV8</f>
        <v>1742</v>
      </c>
      <c r="K49" s="24">
        <f>+'[2]2001'!AV8</f>
        <v>1710</v>
      </c>
      <c r="L49" s="24">
        <f>+'[2]2002'!AV8</f>
        <v>1741</v>
      </c>
      <c r="M49" s="24">
        <f>+'[2]2003'!AV8</f>
        <v>1989</v>
      </c>
      <c r="N49" s="24">
        <f>+'[2]2004'!AV8</f>
        <v>1856</v>
      </c>
      <c r="O49" s="24">
        <f>+'[2]2005'!AV8</f>
        <v>2120</v>
      </c>
      <c r="P49" s="24">
        <f>+'[2]2006'!AV8</f>
        <v>2132</v>
      </c>
      <c r="Q49" s="24">
        <f>+'[2]2007'!AV8</f>
        <v>2619</v>
      </c>
      <c r="R49" s="24">
        <f>+'[2]2008'!AV8</f>
        <v>3388</v>
      </c>
      <c r="S49" s="24">
        <f>+'[2]2009'!AV8</f>
        <v>3408</v>
      </c>
      <c r="T49" s="24">
        <f>+'[2]2010'!AV8</f>
        <v>3302</v>
      </c>
      <c r="U49" s="24">
        <f>+'[2]2011'!AV8</f>
        <v>2654</v>
      </c>
      <c r="V49" s="24">
        <f>+'[2]2012'!AV8</f>
        <v>1764</v>
      </c>
      <c r="W49" s="57">
        <v>1824</v>
      </c>
      <c r="X49" s="57">
        <v>1815</v>
      </c>
      <c r="Y49" s="57">
        <v>1940</v>
      </c>
    </row>
    <row r="50" spans="1:25" ht="15.75" customHeight="1">
      <c r="A50" s="6" t="s">
        <v>110</v>
      </c>
      <c r="B50" s="22" t="s">
        <v>111</v>
      </c>
      <c r="C50" s="16" t="s">
        <v>111</v>
      </c>
      <c r="D50" s="16" t="s">
        <v>110</v>
      </c>
      <c r="E50" s="16">
        <f>+'[2]1995'!AW8</f>
        <v>2868</v>
      </c>
      <c r="F50" s="16">
        <f>+'[2]1996'!AW8</f>
        <v>3149</v>
      </c>
      <c r="G50" s="16">
        <f>+'[2]1997'!AW8</f>
        <v>3136</v>
      </c>
      <c r="H50" s="16">
        <f>+'[2]1998'!AW8</f>
        <v>3735</v>
      </c>
      <c r="I50" s="16">
        <f>+'[2]1999'!AW8</f>
        <v>4259</v>
      </c>
      <c r="J50" s="16">
        <f>+'[2]2000'!AW8</f>
        <v>4479</v>
      </c>
      <c r="K50" s="16">
        <f>+'[2]2001'!AW8</f>
        <v>4805</v>
      </c>
      <c r="L50" s="16">
        <f>+'[2]2002'!AW8</f>
        <v>7443</v>
      </c>
      <c r="M50" s="16">
        <f>+'[2]2003'!AW8</f>
        <v>8972</v>
      </c>
      <c r="N50" s="16">
        <f>+'[2]2004'!AW8</f>
        <v>10020</v>
      </c>
      <c r="O50" s="16">
        <f>+'[2]2005'!AW8</f>
        <v>10847</v>
      </c>
      <c r="P50" s="16">
        <f>+'[2]2006'!AW8</f>
        <v>11159</v>
      </c>
      <c r="Q50" s="16">
        <f>+'[2]2007'!AW8</f>
        <v>11514</v>
      </c>
      <c r="R50" s="16">
        <f>+'[2]2008'!AW8</f>
        <v>12300</v>
      </c>
      <c r="S50" s="16">
        <f>+'[2]2009'!AW8</f>
        <v>13020</v>
      </c>
      <c r="T50" s="16">
        <f>+'[2]2010'!AW8</f>
        <v>12920</v>
      </c>
      <c r="U50" s="16">
        <f>+'[2]2011'!AW8</f>
        <v>12013</v>
      </c>
      <c r="V50" s="16">
        <f>+'[2]2012'!AW8</f>
        <v>10962</v>
      </c>
      <c r="W50" s="55">
        <v>10351</v>
      </c>
      <c r="X50" s="55">
        <v>9977</v>
      </c>
      <c r="Y50" s="55">
        <v>10118</v>
      </c>
    </row>
    <row r="51" spans="1:25" ht="15.75" customHeight="1">
      <c r="A51" s="6" t="s">
        <v>112</v>
      </c>
      <c r="B51" s="22" t="s">
        <v>113</v>
      </c>
      <c r="C51" s="16" t="s">
        <v>114</v>
      </c>
      <c r="D51" s="16" t="s">
        <v>115</v>
      </c>
      <c r="E51" s="16">
        <f>+'[2]1995'!AX8</f>
        <v>10473</v>
      </c>
      <c r="F51" s="16">
        <f>+'[2]1996'!AX8</f>
        <v>11224</v>
      </c>
      <c r="G51" s="16">
        <f>+'[2]1997'!AX8</f>
        <v>11439</v>
      </c>
      <c r="H51" s="16">
        <f>+'[2]1998'!AX8</f>
        <v>12139</v>
      </c>
      <c r="I51" s="16">
        <f>+'[2]1999'!AX8</f>
        <v>12859</v>
      </c>
      <c r="J51" s="16">
        <f>+'[2]2000'!AX8</f>
        <v>13993</v>
      </c>
      <c r="K51" s="16">
        <f>+'[2]2001'!AX8</f>
        <v>14882</v>
      </c>
      <c r="L51" s="16">
        <f>+'[2]2002'!AX8</f>
        <v>22322</v>
      </c>
      <c r="M51" s="16">
        <f>+'[2]2003'!AX8</f>
        <v>26748</v>
      </c>
      <c r="N51" s="16">
        <f>+'[2]2004'!AX8</f>
        <v>30656</v>
      </c>
      <c r="O51" s="16">
        <f>+'[2]2005'!AX8</f>
        <v>34919</v>
      </c>
      <c r="P51" s="16">
        <f>+'[2]2006'!AX8</f>
        <v>38007</v>
      </c>
      <c r="Q51" s="16">
        <f>+'[2]2007'!AX8</f>
        <v>41458</v>
      </c>
      <c r="R51" s="16">
        <f>+'[2]2008'!AX8</f>
        <v>46074</v>
      </c>
      <c r="S51" s="16">
        <f>+'[2]2009'!AX8</f>
        <v>50115</v>
      </c>
      <c r="T51" s="16">
        <f>+'[2]2010'!AX8</f>
        <v>48883</v>
      </c>
      <c r="U51" s="16">
        <f>+'[2]2011'!AX8</f>
        <v>48166</v>
      </c>
      <c r="V51" s="16">
        <f>+'[2]2012'!AX8</f>
        <v>45401</v>
      </c>
      <c r="W51" s="55">
        <v>44537</v>
      </c>
      <c r="X51" s="55">
        <v>45172</v>
      </c>
      <c r="Y51" s="55">
        <v>47990</v>
      </c>
    </row>
    <row r="52" spans="1:25" ht="15.75" customHeight="1">
      <c r="A52" s="6" t="s">
        <v>116</v>
      </c>
      <c r="B52" s="21" t="s">
        <v>117</v>
      </c>
      <c r="C52" s="16" t="s">
        <v>118</v>
      </c>
      <c r="D52" s="16" t="s">
        <v>119</v>
      </c>
      <c r="E52" s="16">
        <f>+'[2]1995'!AY8</f>
        <v>292</v>
      </c>
      <c r="F52" s="16">
        <f>+'[2]1996'!AY8</f>
        <v>325</v>
      </c>
      <c r="G52" s="16">
        <f>+'[2]1997'!AY8</f>
        <v>326</v>
      </c>
      <c r="H52" s="16">
        <f>+'[2]1998'!AY8</f>
        <v>350</v>
      </c>
      <c r="I52" s="16">
        <f>+'[2]1999'!AY8</f>
        <v>357</v>
      </c>
      <c r="J52" s="16">
        <f>+'[2]2000'!AY8</f>
        <v>386</v>
      </c>
      <c r="K52" s="16">
        <f>+'[2]2001'!AY8</f>
        <v>404</v>
      </c>
      <c r="L52" s="16">
        <f>+'[2]2002'!AY8</f>
        <v>476</v>
      </c>
      <c r="M52" s="16">
        <f>+'[2]2003'!AY8</f>
        <v>442</v>
      </c>
      <c r="N52" s="16">
        <f>+'[2]2004'!AY8</f>
        <v>574</v>
      </c>
      <c r="O52" s="16">
        <f>+'[2]2005'!AY8</f>
        <v>577</v>
      </c>
      <c r="P52" s="16">
        <f>+'[2]2006'!AY8</f>
        <v>682</v>
      </c>
      <c r="Q52" s="16">
        <f>+'[2]2007'!AY8</f>
        <v>829</v>
      </c>
      <c r="R52" s="16">
        <f>+'[2]2008'!AY8</f>
        <v>757</v>
      </c>
      <c r="S52" s="16">
        <f>+'[2]2009'!AY8</f>
        <v>760</v>
      </c>
      <c r="T52" s="16">
        <f>+'[2]2010'!AY8</f>
        <v>692</v>
      </c>
      <c r="U52" s="16">
        <f>+'[2]2011'!AY8</f>
        <v>740</v>
      </c>
      <c r="V52" s="16">
        <f>+'[2]2012'!AY8</f>
        <v>542</v>
      </c>
      <c r="W52" s="55">
        <v>565</v>
      </c>
      <c r="X52" s="55">
        <v>501</v>
      </c>
      <c r="Y52" s="55">
        <v>527</v>
      </c>
    </row>
    <row r="53" spans="1:25" ht="15.75" customHeight="1">
      <c r="A53" s="6" t="s">
        <v>119</v>
      </c>
      <c r="B53" s="21" t="s">
        <v>118</v>
      </c>
      <c r="C53" s="16" t="s">
        <v>120</v>
      </c>
      <c r="D53" s="16" t="s">
        <v>121</v>
      </c>
      <c r="E53" s="16">
        <f>+'[2]1995'!AZ8</f>
        <v>142</v>
      </c>
      <c r="F53" s="16">
        <f>+'[2]1996'!AZ8</f>
        <v>245</v>
      </c>
      <c r="G53" s="16">
        <f>+'[2]1997'!AZ8</f>
        <v>247</v>
      </c>
      <c r="H53" s="16">
        <f>+'[2]1998'!AZ8</f>
        <v>276</v>
      </c>
      <c r="I53" s="16">
        <f>+'[2]1999'!AZ8</f>
        <v>289</v>
      </c>
      <c r="J53" s="16">
        <f>+'[2]2000'!AZ8</f>
        <v>367</v>
      </c>
      <c r="K53" s="16">
        <f>+'[2]2001'!AZ8</f>
        <v>414</v>
      </c>
      <c r="L53" s="16">
        <f>+'[2]2002'!AZ8</f>
        <v>546</v>
      </c>
      <c r="M53" s="16">
        <f>+'[2]2003'!AZ8</f>
        <v>762</v>
      </c>
      <c r="N53" s="16">
        <f>+'[2]2004'!AZ8</f>
        <v>941</v>
      </c>
      <c r="O53" s="16">
        <f>+'[2]2005'!AZ8</f>
        <v>1147</v>
      </c>
      <c r="P53" s="16">
        <f>+'[2]2006'!AZ8</f>
        <v>1398</v>
      </c>
      <c r="Q53" s="16">
        <f>+'[2]2007'!AZ8</f>
        <v>1620</v>
      </c>
      <c r="R53" s="16">
        <f>+'[2]2008'!AZ8</f>
        <v>1851</v>
      </c>
      <c r="S53" s="16">
        <f>+'[2]2009'!AZ8</f>
        <v>2229</v>
      </c>
      <c r="T53" s="16">
        <f>+'[2]2010'!AZ8</f>
        <v>2456</v>
      </c>
      <c r="U53" s="16">
        <f>+'[2]2011'!AZ8</f>
        <v>2388</v>
      </c>
      <c r="V53" s="16">
        <f>+'[2]2012'!AZ8</f>
        <v>2452</v>
      </c>
      <c r="W53" s="55">
        <v>2456</v>
      </c>
      <c r="X53" s="55">
        <v>2468</v>
      </c>
      <c r="Y53" s="55">
        <v>2522</v>
      </c>
    </row>
    <row r="54" spans="1:25" ht="15.75" customHeight="1">
      <c r="A54" s="6" t="s">
        <v>121</v>
      </c>
      <c r="B54" s="22" t="s">
        <v>120</v>
      </c>
      <c r="C54" s="16" t="s">
        <v>122</v>
      </c>
      <c r="D54" s="16" t="s">
        <v>123</v>
      </c>
      <c r="E54" s="16">
        <f>+'[2]1995'!BA8</f>
        <v>234</v>
      </c>
      <c r="F54" s="16">
        <f>+'[2]1996'!BA8</f>
        <v>250</v>
      </c>
      <c r="G54" s="16">
        <f>+'[2]1997'!BA8</f>
        <v>257</v>
      </c>
      <c r="H54" s="16">
        <f>+'[2]1998'!BA8</f>
        <v>276</v>
      </c>
      <c r="I54" s="16">
        <f>+'[2]1999'!BA8</f>
        <v>262</v>
      </c>
      <c r="J54" s="16">
        <f>+'[2]2000'!BA8</f>
        <v>324</v>
      </c>
      <c r="K54" s="16">
        <f>+'[2]2001'!BA8</f>
        <v>313</v>
      </c>
      <c r="L54" s="16">
        <f>+'[2]2002'!BA8</f>
        <v>317</v>
      </c>
      <c r="M54" s="16">
        <f>+'[2]2003'!BA8</f>
        <v>370</v>
      </c>
      <c r="N54" s="16">
        <f>+'[2]2004'!BA8</f>
        <v>386</v>
      </c>
      <c r="O54" s="16">
        <f>+'[2]2005'!BA8</f>
        <v>429</v>
      </c>
      <c r="P54" s="16">
        <f>+'[2]2006'!BA8</f>
        <v>509</v>
      </c>
      <c r="Q54" s="16">
        <f>+'[2]2007'!BA8</f>
        <v>564</v>
      </c>
      <c r="R54" s="16">
        <f>+'[2]2008'!BA8</f>
        <v>639</v>
      </c>
      <c r="S54" s="16">
        <f>+'[2]2009'!BA8</f>
        <v>589</v>
      </c>
      <c r="T54" s="16">
        <f>+'[2]2010'!BA8</f>
        <v>479</v>
      </c>
      <c r="U54" s="16">
        <f>+'[2]2011'!BA8</f>
        <v>508</v>
      </c>
      <c r="V54" s="16">
        <f>+'[2]2012'!BA8</f>
        <v>341</v>
      </c>
      <c r="W54" s="55">
        <v>393</v>
      </c>
      <c r="X54" s="55">
        <v>375</v>
      </c>
      <c r="Y54" s="55">
        <v>394</v>
      </c>
    </row>
    <row r="55" spans="1:25" s="20" customFormat="1" ht="15.75" customHeight="1">
      <c r="A55" s="17" t="s">
        <v>123</v>
      </c>
      <c r="B55" s="18" t="s">
        <v>122</v>
      </c>
      <c r="C55" s="24" t="s">
        <v>124</v>
      </c>
      <c r="D55" s="24" t="s">
        <v>125</v>
      </c>
      <c r="E55" s="24">
        <f>+'[2]1995'!BB8</f>
        <v>14009</v>
      </c>
      <c r="F55" s="24">
        <f>+'[2]1996'!BB8</f>
        <v>15193</v>
      </c>
      <c r="G55" s="24">
        <f>+'[2]1997'!BB8</f>
        <v>15405</v>
      </c>
      <c r="H55" s="24">
        <f>+'[2]1998'!BB8</f>
        <v>16776</v>
      </c>
      <c r="I55" s="24">
        <f>+'[2]1999'!BB8</f>
        <v>18026</v>
      </c>
      <c r="J55" s="24">
        <f>+'[2]2000'!BB8</f>
        <v>19549</v>
      </c>
      <c r="K55" s="24">
        <f>+'[2]2001'!BB8</f>
        <v>20818</v>
      </c>
      <c r="L55" s="24">
        <f>+'[2]2002'!BB8</f>
        <v>31104</v>
      </c>
      <c r="M55" s="24">
        <f>+'[2]2003'!BB8</f>
        <v>37294</v>
      </c>
      <c r="N55" s="24">
        <f>+'[2]2004'!BB8</f>
        <v>42577</v>
      </c>
      <c r="O55" s="24">
        <f>+'[2]2005'!BB8</f>
        <v>47919</v>
      </c>
      <c r="P55" s="24">
        <f>+'[2]2006'!BB8</f>
        <v>51755</v>
      </c>
      <c r="Q55" s="24">
        <f>+'[2]2007'!BB8</f>
        <v>55985</v>
      </c>
      <c r="R55" s="24">
        <f>+'[2]2008'!BB8</f>
        <v>61621</v>
      </c>
      <c r="S55" s="24">
        <f>+'[2]2009'!BB8</f>
        <v>66713</v>
      </c>
      <c r="T55" s="24">
        <f>+'[2]2010'!BB8</f>
        <v>65430</v>
      </c>
      <c r="U55" s="24">
        <f>+'[2]2011'!BB8</f>
        <v>63815</v>
      </c>
      <c r="V55" s="24">
        <f>+'[2]2012'!BB8</f>
        <v>59698</v>
      </c>
      <c r="W55" s="57">
        <v>58302</v>
      </c>
      <c r="X55" s="57">
        <v>58493</v>
      </c>
      <c r="Y55" s="57">
        <v>61551</v>
      </c>
    </row>
    <row r="56" spans="1:25" ht="15.75" customHeight="1">
      <c r="A56" s="12" t="s">
        <v>126</v>
      </c>
      <c r="B56" s="7" t="s">
        <v>127</v>
      </c>
      <c r="C56" s="16" t="s">
        <v>128</v>
      </c>
      <c r="D56" s="16" t="s">
        <v>129</v>
      </c>
      <c r="E56" s="16">
        <f>+'[2]1995'!BC8</f>
        <v>155</v>
      </c>
      <c r="F56" s="16">
        <f>+'[2]1996'!BC8</f>
        <v>175</v>
      </c>
      <c r="G56" s="16">
        <f>+'[2]1997'!BC8</f>
        <v>192</v>
      </c>
      <c r="H56" s="16">
        <f>+'[2]1998'!BC8</f>
        <v>200</v>
      </c>
      <c r="I56" s="16">
        <f>+'[2]1999'!BC8</f>
        <v>247</v>
      </c>
      <c r="J56" s="16">
        <f>+'[2]2000'!BC8</f>
        <v>251</v>
      </c>
      <c r="K56" s="16">
        <f>+'[2]2001'!BC8</f>
        <v>279</v>
      </c>
      <c r="L56" s="16">
        <f>+'[2]2002'!BC8</f>
        <v>315</v>
      </c>
      <c r="M56" s="16">
        <f>+'[2]2003'!BC8</f>
        <v>369</v>
      </c>
      <c r="N56" s="16">
        <f>+'[2]2004'!BC8</f>
        <v>403</v>
      </c>
      <c r="O56" s="16">
        <f>+'[2]2005'!BC8</f>
        <v>460</v>
      </c>
      <c r="P56" s="16">
        <f>+'[2]2006'!BC8</f>
        <v>559</v>
      </c>
      <c r="Q56" s="16">
        <f>+'[2]2007'!BC8</f>
        <v>535</v>
      </c>
      <c r="R56" s="16">
        <f>+'[2]2008'!BC8</f>
        <v>570</v>
      </c>
      <c r="S56" s="16">
        <f>+'[2]2009'!BC8</f>
        <v>595</v>
      </c>
      <c r="T56" s="16">
        <f>+'[2]2010'!BC8</f>
        <v>491</v>
      </c>
      <c r="U56" s="16">
        <f>+'[2]2011'!BC8</f>
        <v>471</v>
      </c>
      <c r="V56" s="16">
        <f>+'[2]2012'!BC8</f>
        <v>340</v>
      </c>
      <c r="W56" s="55">
        <v>333</v>
      </c>
      <c r="X56" s="55">
        <v>299</v>
      </c>
      <c r="Y56" s="55">
        <v>305</v>
      </c>
    </row>
    <row r="57" spans="1:25" ht="15.75" customHeight="1">
      <c r="A57" s="6" t="s">
        <v>129</v>
      </c>
      <c r="B57" s="22" t="s">
        <v>128</v>
      </c>
      <c r="C57" s="16" t="s">
        <v>130</v>
      </c>
      <c r="D57" s="16" t="s">
        <v>131</v>
      </c>
      <c r="E57" s="16">
        <f>+'[2]1995'!BD8</f>
        <v>493</v>
      </c>
      <c r="F57" s="16">
        <f>+'[2]1996'!BD8</f>
        <v>596</v>
      </c>
      <c r="G57" s="16">
        <f>+'[2]1997'!BD8</f>
        <v>626</v>
      </c>
      <c r="H57" s="16">
        <f>+'[2]1998'!BD8</f>
        <v>597</v>
      </c>
      <c r="I57" s="16">
        <f>+'[2]1999'!BD8</f>
        <v>864</v>
      </c>
      <c r="J57" s="16">
        <f>+'[2]2000'!BD8</f>
        <v>822</v>
      </c>
      <c r="K57" s="16">
        <f>+'[2]2001'!BD8</f>
        <v>908</v>
      </c>
      <c r="L57" s="16">
        <f>+'[2]2002'!BD8</f>
        <v>1051</v>
      </c>
      <c r="M57" s="16">
        <f>+'[2]2003'!BD8</f>
        <v>1182</v>
      </c>
      <c r="N57" s="16">
        <f>+'[2]2004'!BD8</f>
        <v>1372</v>
      </c>
      <c r="O57" s="16">
        <f>+'[2]2005'!BD8</f>
        <v>1523</v>
      </c>
      <c r="P57" s="16">
        <f>+'[2]2006'!BD8</f>
        <v>1672</v>
      </c>
      <c r="Q57" s="16">
        <f>+'[2]2007'!BD8</f>
        <v>1972</v>
      </c>
      <c r="R57" s="16">
        <f>+'[2]2008'!BD8</f>
        <v>2138</v>
      </c>
      <c r="S57" s="16">
        <f>+'[2]2009'!BD8</f>
        <v>2036</v>
      </c>
      <c r="T57" s="16">
        <f>+'[2]2010'!BD8</f>
        <v>1867</v>
      </c>
      <c r="U57" s="16">
        <f>+'[2]2011'!BD8</f>
        <v>1620</v>
      </c>
      <c r="V57" s="16">
        <f>+'[2]2012'!BD8</f>
        <v>1289</v>
      </c>
      <c r="W57" s="55">
        <v>1134</v>
      </c>
      <c r="X57" s="55">
        <v>1075</v>
      </c>
      <c r="Y57" s="55">
        <v>1023</v>
      </c>
    </row>
    <row r="58" spans="1:25" ht="15.75" customHeight="1">
      <c r="A58" s="6" t="s">
        <v>131</v>
      </c>
      <c r="B58" s="21" t="s">
        <v>130</v>
      </c>
      <c r="C58" s="16" t="s">
        <v>132</v>
      </c>
      <c r="D58" s="16" t="s">
        <v>133</v>
      </c>
      <c r="E58" s="16">
        <f>+'[2]1995'!BE8</f>
        <v>712</v>
      </c>
      <c r="F58" s="16">
        <f>+'[2]1996'!BE8</f>
        <v>759</v>
      </c>
      <c r="G58" s="16">
        <f>+'[2]1997'!BE8</f>
        <v>843</v>
      </c>
      <c r="H58" s="16">
        <f>+'[2]1998'!BE8</f>
        <v>872</v>
      </c>
      <c r="I58" s="16">
        <f>+'[2]1999'!BE8</f>
        <v>997</v>
      </c>
      <c r="J58" s="16">
        <f>+'[2]2000'!BE8</f>
        <v>1098</v>
      </c>
      <c r="K58" s="16">
        <f>+'[2]2001'!BE8</f>
        <v>1228</v>
      </c>
      <c r="L58" s="16">
        <f>+'[2]2002'!BE8</f>
        <v>1427</v>
      </c>
      <c r="M58" s="16">
        <f>+'[2]2003'!BE8</f>
        <v>1441</v>
      </c>
      <c r="N58" s="16">
        <f>+'[2]2004'!BE8</f>
        <v>1456</v>
      </c>
      <c r="O58" s="16">
        <f>+'[2]2005'!BE8</f>
        <v>1555</v>
      </c>
      <c r="P58" s="16">
        <f>+'[2]2006'!BE8</f>
        <v>1799</v>
      </c>
      <c r="Q58" s="16">
        <f>+'[2]2007'!BE8</f>
        <v>1996</v>
      </c>
      <c r="R58" s="16">
        <f>+'[2]2008'!BE8</f>
        <v>2102</v>
      </c>
      <c r="S58" s="16">
        <f>+'[2]2009'!BE8</f>
        <v>2014</v>
      </c>
      <c r="T58" s="16">
        <f>+'[2]2010'!BE8</f>
        <v>1842</v>
      </c>
      <c r="U58" s="16">
        <f>+'[2]2011'!BE8</f>
        <v>1712</v>
      </c>
      <c r="V58" s="16">
        <f>+'[2]2012'!BE8</f>
        <v>1331</v>
      </c>
      <c r="W58" s="55">
        <v>1145</v>
      </c>
      <c r="X58" s="55">
        <v>1198</v>
      </c>
      <c r="Y58" s="55">
        <v>1196</v>
      </c>
    </row>
    <row r="59" spans="1:25" ht="15.75" customHeight="1">
      <c r="A59" s="6" t="s">
        <v>133</v>
      </c>
      <c r="B59" s="21" t="s">
        <v>132</v>
      </c>
      <c r="C59" s="16" t="s">
        <v>134</v>
      </c>
      <c r="D59" s="16" t="s">
        <v>135</v>
      </c>
      <c r="E59" s="16">
        <f>+'[2]1995'!BF8</f>
        <v>136</v>
      </c>
      <c r="F59" s="16">
        <f>+'[2]1996'!BF8</f>
        <v>148</v>
      </c>
      <c r="G59" s="16">
        <f>+'[2]1997'!BF8</f>
        <v>154</v>
      </c>
      <c r="H59" s="16">
        <f>+'[2]1998'!BF8</f>
        <v>156</v>
      </c>
      <c r="I59" s="16">
        <f>+'[2]1999'!BF8</f>
        <v>190</v>
      </c>
      <c r="J59" s="16">
        <f>+'[2]2000'!BF8</f>
        <v>209</v>
      </c>
      <c r="K59" s="16">
        <f>+'[2]2001'!BF8</f>
        <v>204</v>
      </c>
      <c r="L59" s="16">
        <f>+'[2]2002'!BF8</f>
        <v>220</v>
      </c>
      <c r="M59" s="16">
        <f>+'[2]2003'!BF8</f>
        <v>232</v>
      </c>
      <c r="N59" s="16">
        <f>+'[2]2004'!BF8</f>
        <v>254</v>
      </c>
      <c r="O59" s="16">
        <f>+'[2]2005'!BF8</f>
        <v>300</v>
      </c>
      <c r="P59" s="16">
        <f>+'[2]2006'!BF8</f>
        <v>362</v>
      </c>
      <c r="Q59" s="16">
        <f>+'[2]2007'!BF8</f>
        <v>320</v>
      </c>
      <c r="R59" s="16">
        <f>+'[2]2008'!BF8</f>
        <v>343</v>
      </c>
      <c r="S59" s="16">
        <f>+'[2]2009'!BF8</f>
        <v>334</v>
      </c>
      <c r="T59" s="16">
        <f>+'[2]2010'!BF8</f>
        <v>302</v>
      </c>
      <c r="U59" s="16">
        <f>+'[2]2011'!BF8</f>
        <v>304</v>
      </c>
      <c r="V59" s="16">
        <f>+'[2]2012'!BF8</f>
        <v>222</v>
      </c>
      <c r="W59" s="55">
        <v>193</v>
      </c>
      <c r="X59" s="55">
        <v>176</v>
      </c>
      <c r="Y59" s="55">
        <v>183</v>
      </c>
    </row>
    <row r="60" spans="1:25" ht="15.75" customHeight="1">
      <c r="A60" s="6" t="s">
        <v>135</v>
      </c>
      <c r="B60" s="21" t="s">
        <v>134</v>
      </c>
      <c r="C60" s="16" t="s">
        <v>136</v>
      </c>
      <c r="D60" s="16" t="s">
        <v>137</v>
      </c>
      <c r="E60" s="16">
        <f>+'[2]1995'!BG8</f>
        <v>14</v>
      </c>
      <c r="F60" s="16">
        <f>+'[2]1996'!BG8</f>
        <v>19</v>
      </c>
      <c r="G60" s="16">
        <f>+'[2]1997'!BG8</f>
        <v>23</v>
      </c>
      <c r="H60" s="16">
        <f>+'[2]1998'!BG8</f>
        <v>22</v>
      </c>
      <c r="I60" s="16">
        <f>+'[2]1999'!BG8</f>
        <v>38</v>
      </c>
      <c r="J60" s="16">
        <f>+'[2]2000'!BG8</f>
        <v>32</v>
      </c>
      <c r="K60" s="16">
        <f>+'[2]2001'!BG8</f>
        <v>36</v>
      </c>
      <c r="L60" s="16">
        <f>+'[2]2002'!BG8</f>
        <v>42</v>
      </c>
      <c r="M60" s="16">
        <f>+'[2]2003'!BG8</f>
        <v>57</v>
      </c>
      <c r="N60" s="16">
        <f>+'[2]2004'!BG8</f>
        <v>64</v>
      </c>
      <c r="O60" s="16">
        <f>+'[2]2005'!BG8</f>
        <v>70</v>
      </c>
      <c r="P60" s="16">
        <f>+'[2]2006'!BG8</f>
        <v>72</v>
      </c>
      <c r="Q60" s="16">
        <f>+'[2]2007'!BG8</f>
        <v>68</v>
      </c>
      <c r="R60" s="16">
        <f>+'[2]2008'!BG8</f>
        <v>67</v>
      </c>
      <c r="S60" s="16">
        <f>+'[2]2009'!BG8</f>
        <v>103</v>
      </c>
      <c r="T60" s="16">
        <f>+'[2]2010'!BG8</f>
        <v>106</v>
      </c>
      <c r="U60" s="16">
        <f>+'[2]2011'!BG8</f>
        <v>105</v>
      </c>
      <c r="V60" s="16">
        <f>+'[2]2012'!BG8</f>
        <v>103</v>
      </c>
      <c r="W60" s="55">
        <v>96</v>
      </c>
      <c r="X60" s="55">
        <v>128</v>
      </c>
      <c r="Y60" s="55">
        <v>127</v>
      </c>
    </row>
    <row r="61" spans="1:25" ht="15.75" customHeight="1">
      <c r="A61" s="6" t="s">
        <v>137</v>
      </c>
      <c r="B61" s="21" t="s">
        <v>136</v>
      </c>
      <c r="C61" s="16" t="s">
        <v>138</v>
      </c>
      <c r="D61" s="16" t="s">
        <v>139</v>
      </c>
      <c r="E61" s="16">
        <f>+'[2]1995'!BH8</f>
        <v>164</v>
      </c>
      <c r="F61" s="16">
        <f>+'[2]1996'!BH8</f>
        <v>171</v>
      </c>
      <c r="G61" s="16">
        <f>+'[2]1997'!BH8</f>
        <v>188</v>
      </c>
      <c r="H61" s="16">
        <f>+'[2]1998'!BH8</f>
        <v>196</v>
      </c>
      <c r="I61" s="16">
        <f>+'[2]1999'!BH8</f>
        <v>71</v>
      </c>
      <c r="J61" s="16">
        <f>+'[2]2000'!BH8</f>
        <v>238</v>
      </c>
      <c r="K61" s="16">
        <f>+'[2]2001'!BH8</f>
        <v>144</v>
      </c>
      <c r="L61" s="16">
        <f>+'[2]2002'!BH8</f>
        <v>144</v>
      </c>
      <c r="M61" s="16">
        <f>+'[2]2003'!BH8</f>
        <v>133</v>
      </c>
      <c r="N61" s="16">
        <f>+'[2]2004'!BH8</f>
        <v>175</v>
      </c>
      <c r="O61" s="16">
        <f>+'[2]2005'!BH8</f>
        <v>208</v>
      </c>
      <c r="P61" s="16">
        <f>+'[2]2006'!BH8</f>
        <v>247</v>
      </c>
      <c r="Q61" s="16">
        <f>+'[2]2007'!BH8</f>
        <v>270</v>
      </c>
      <c r="R61" s="16">
        <f>+'[2]2008'!BH8</f>
        <v>325</v>
      </c>
      <c r="S61" s="16">
        <f>+'[2]2009'!BH8</f>
        <v>255</v>
      </c>
      <c r="T61" s="16">
        <f>+'[2]2010'!BH8</f>
        <v>217</v>
      </c>
      <c r="U61" s="16">
        <f>+'[2]2011'!BH8</f>
        <v>208</v>
      </c>
      <c r="V61" s="16">
        <f>+'[2]2012'!BH8</f>
        <v>149</v>
      </c>
      <c r="W61" s="55">
        <v>64</v>
      </c>
      <c r="X61" s="55">
        <v>62</v>
      </c>
      <c r="Y61" s="55">
        <v>62</v>
      </c>
    </row>
    <row r="62" spans="1:25" s="20" customFormat="1" ht="15.75" customHeight="1">
      <c r="A62" s="17" t="s">
        <v>139</v>
      </c>
      <c r="B62" s="18" t="s">
        <v>138</v>
      </c>
      <c r="C62" s="24" t="s">
        <v>140</v>
      </c>
      <c r="D62" s="24" t="s">
        <v>141</v>
      </c>
      <c r="E62" s="24">
        <f>+'[2]1995'!BI8</f>
        <v>1674</v>
      </c>
      <c r="F62" s="24">
        <f>+'[2]1996'!BI8</f>
        <v>1868</v>
      </c>
      <c r="G62" s="24">
        <f>+'[2]1997'!BI8</f>
        <v>2026</v>
      </c>
      <c r="H62" s="24">
        <f>+'[2]1998'!BI8</f>
        <v>2043</v>
      </c>
      <c r="I62" s="24">
        <f>+'[2]1999'!BI8</f>
        <v>2407</v>
      </c>
      <c r="J62" s="24">
        <f>+'[2]2000'!BI8</f>
        <v>2650</v>
      </c>
      <c r="K62" s="24">
        <f>+'[2]2001'!BI8</f>
        <v>2799</v>
      </c>
      <c r="L62" s="24">
        <f>+'[2]2002'!BI8</f>
        <v>3199</v>
      </c>
      <c r="M62" s="24">
        <f>+'[2]2003'!BI8</f>
        <v>3414</v>
      </c>
      <c r="N62" s="24">
        <f>+'[2]2004'!BI8</f>
        <v>3724</v>
      </c>
      <c r="O62" s="24">
        <f>+'[2]2005'!BI8</f>
        <v>4116</v>
      </c>
      <c r="P62" s="24">
        <f>+'[2]2006'!BI8</f>
        <v>4711</v>
      </c>
      <c r="Q62" s="24">
        <f>+'[2]2007'!BI8</f>
        <v>5161</v>
      </c>
      <c r="R62" s="24">
        <f>+'[2]2008'!BI8</f>
        <v>5545</v>
      </c>
      <c r="S62" s="24">
        <f>+'[2]2009'!BI8</f>
        <v>5337</v>
      </c>
      <c r="T62" s="24">
        <f>+'[2]2010'!BI8</f>
        <v>4825</v>
      </c>
      <c r="U62" s="24">
        <f>+'[2]2011'!BI8</f>
        <v>4420</v>
      </c>
      <c r="V62" s="24">
        <f>+'[2]2012'!BI8</f>
        <v>3434</v>
      </c>
      <c r="W62" s="57">
        <v>2965</v>
      </c>
      <c r="X62" s="57">
        <v>2938</v>
      </c>
      <c r="Y62" s="57">
        <v>2896</v>
      </c>
    </row>
    <row r="63" spans="1:25" ht="15.75" customHeight="1">
      <c r="A63" s="12" t="s">
        <v>142</v>
      </c>
      <c r="B63" s="7" t="s">
        <v>143</v>
      </c>
      <c r="C63" s="16" t="s">
        <v>144</v>
      </c>
      <c r="D63" s="16" t="s">
        <v>145</v>
      </c>
      <c r="E63" s="16">
        <f>+'[2]1995'!BJ8</f>
        <v>4143</v>
      </c>
      <c r="F63" s="16">
        <f>+'[2]1996'!BJ8</f>
        <v>4386</v>
      </c>
      <c r="G63" s="16">
        <f>+'[2]1997'!BJ8</f>
        <v>4753</v>
      </c>
      <c r="H63" s="16">
        <f>+'[2]1998'!BJ8</f>
        <v>5117</v>
      </c>
      <c r="I63" s="16">
        <f>+'[2]1999'!BJ8</f>
        <v>6066</v>
      </c>
      <c r="J63" s="16">
        <f>+'[2]2000'!BJ8</f>
        <v>8585</v>
      </c>
      <c r="K63" s="16">
        <f>+'[2]2001'!BJ8</f>
        <v>9387</v>
      </c>
      <c r="L63" s="16">
        <f>+'[2]2002'!BJ8</f>
        <v>10314</v>
      </c>
      <c r="M63" s="16">
        <f>+'[2]2003'!BJ8</f>
        <v>10546</v>
      </c>
      <c r="N63" s="16">
        <f>+'[2]2004'!BJ8</f>
        <v>11244</v>
      </c>
      <c r="O63" s="16">
        <f>+'[2]2005'!BJ8</f>
        <v>11827</v>
      </c>
      <c r="P63" s="16">
        <f>+'[2]2006'!BJ8</f>
        <v>12962</v>
      </c>
      <c r="Q63" s="16">
        <f>+'[2]2007'!BJ8</f>
        <v>14174</v>
      </c>
      <c r="R63" s="16">
        <f>+'[2]2008'!BJ8</f>
        <v>15689</v>
      </c>
      <c r="S63" s="16">
        <f>+'[2]2009'!BJ8</f>
        <v>16752</v>
      </c>
      <c r="T63" s="16">
        <f>+'[2]2010'!BJ8</f>
        <v>16151</v>
      </c>
      <c r="U63" s="16">
        <f>+'[2]2011'!BJ8</f>
        <v>15633</v>
      </c>
      <c r="V63" s="16">
        <f>+'[2]2012'!BJ8</f>
        <v>14621</v>
      </c>
      <c r="W63" s="55">
        <v>14609</v>
      </c>
      <c r="X63" s="55">
        <v>14574</v>
      </c>
      <c r="Y63" s="55">
        <v>15085</v>
      </c>
    </row>
    <row r="64" spans="1:25" ht="15.75" customHeight="1">
      <c r="A64" s="28" t="s">
        <v>145</v>
      </c>
      <c r="B64" s="21" t="s">
        <v>144</v>
      </c>
      <c r="C64" s="16" t="s">
        <v>146</v>
      </c>
      <c r="D64" s="16" t="s">
        <v>147</v>
      </c>
      <c r="E64" s="16">
        <f>+'[2]1995'!BK8</f>
        <v>4807</v>
      </c>
      <c r="F64" s="16">
        <f>+'[2]1996'!BK8</f>
        <v>5284</v>
      </c>
      <c r="G64" s="16">
        <f>+'[2]1997'!BK8</f>
        <v>5418</v>
      </c>
      <c r="H64" s="16">
        <f>+'[2]1998'!BK8</f>
        <v>5673</v>
      </c>
      <c r="I64" s="16">
        <f>+'[2]1999'!BK8</f>
        <v>7714</v>
      </c>
      <c r="J64" s="16">
        <f>+'[2]2000'!BK8</f>
        <v>9289</v>
      </c>
      <c r="K64" s="16">
        <f>+'[2]2001'!BK8</f>
        <v>10206</v>
      </c>
      <c r="L64" s="16">
        <f>+'[2]2002'!BK8</f>
        <v>10796</v>
      </c>
      <c r="M64" s="16">
        <f>+'[2]2003'!BK8</f>
        <v>11914</v>
      </c>
      <c r="N64" s="16">
        <f>+'[2]2004'!BK8</f>
        <v>12759</v>
      </c>
      <c r="O64" s="16">
        <f>+'[2]2005'!BK8</f>
        <v>13302</v>
      </c>
      <c r="P64" s="16">
        <f>+'[2]2006'!BK8</f>
        <v>14531</v>
      </c>
      <c r="Q64" s="16">
        <f>+'[2]2007'!BK8</f>
        <v>15582</v>
      </c>
      <c r="R64" s="16">
        <f>+'[2]2008'!BK8</f>
        <v>16957</v>
      </c>
      <c r="S64" s="16">
        <f>+'[2]2009'!BK8</f>
        <v>17649</v>
      </c>
      <c r="T64" s="16">
        <f>+'[2]2010'!BK8</f>
        <v>17150</v>
      </c>
      <c r="U64" s="16">
        <f>+'[2]2011'!BK8</f>
        <v>16689</v>
      </c>
      <c r="V64" s="16">
        <f>+'[2]2012'!BK8</f>
        <v>15372</v>
      </c>
      <c r="W64" s="55">
        <v>15169</v>
      </c>
      <c r="X64" s="55">
        <v>15349</v>
      </c>
      <c r="Y64" s="55">
        <v>15888</v>
      </c>
    </row>
    <row r="65" spans="1:25" ht="15.75" customHeight="1">
      <c r="A65" s="28" t="s">
        <v>147</v>
      </c>
      <c r="B65" s="21" t="s">
        <v>146</v>
      </c>
      <c r="C65" s="16" t="s">
        <v>148</v>
      </c>
      <c r="D65" s="16" t="s">
        <v>149</v>
      </c>
      <c r="E65" s="16">
        <f>+'[2]1995'!BL8</f>
        <v>0</v>
      </c>
      <c r="F65" s="16">
        <f>+'[2]1996'!BL8</f>
        <v>0</v>
      </c>
      <c r="G65" s="16">
        <f>+'[2]1997'!BL8</f>
        <v>0</v>
      </c>
      <c r="H65" s="16">
        <f>+'[2]1998'!BL8</f>
        <v>0</v>
      </c>
      <c r="I65" s="16">
        <f>+'[2]1999'!BL8</f>
        <v>0</v>
      </c>
      <c r="J65" s="16">
        <f>+'[2]2000'!BL8</f>
        <v>49</v>
      </c>
      <c r="K65" s="16">
        <f>+'[2]2001'!BL8</f>
        <v>67</v>
      </c>
      <c r="L65" s="16">
        <f>+'[2]2002'!BL8</f>
        <v>59</v>
      </c>
      <c r="M65" s="16">
        <f>+'[2]2003'!BL8</f>
        <v>4</v>
      </c>
      <c r="N65" s="16">
        <f>+'[2]2004'!BL8</f>
        <v>5</v>
      </c>
      <c r="O65" s="16">
        <f>+'[2]2005'!BL8</f>
        <v>8</v>
      </c>
      <c r="P65" s="16">
        <f>+'[2]2006'!BL8</f>
        <v>11</v>
      </c>
      <c r="Q65" s="16">
        <f>+'[2]2007'!BL8</f>
        <v>15</v>
      </c>
      <c r="R65" s="16">
        <f>+'[2]2008'!BL8</f>
        <v>10</v>
      </c>
      <c r="S65" s="16">
        <f>+'[2]2009'!BL8</f>
        <v>11</v>
      </c>
      <c r="T65" s="16">
        <f>+'[2]2010'!BL8</f>
        <v>10</v>
      </c>
      <c r="U65" s="16">
        <f>+'[2]2011'!BL8</f>
        <v>9</v>
      </c>
      <c r="V65" s="16">
        <f>+'[2]2012'!BL8</f>
        <v>12</v>
      </c>
      <c r="W65" s="55">
        <v>6</v>
      </c>
      <c r="X65" s="55">
        <v>3</v>
      </c>
      <c r="Y65" s="55">
        <v>3</v>
      </c>
    </row>
    <row r="66" spans="1:25" ht="15.75" customHeight="1">
      <c r="A66" s="28" t="s">
        <v>149</v>
      </c>
      <c r="B66" s="21" t="s">
        <v>148</v>
      </c>
      <c r="C66" s="16" t="s">
        <v>150</v>
      </c>
      <c r="D66" s="16" t="s">
        <v>151</v>
      </c>
      <c r="E66" s="16">
        <f>+'[2]1995'!BM8</f>
        <v>1672</v>
      </c>
      <c r="F66" s="16">
        <f>+'[2]1996'!BM8</f>
        <v>2562</v>
      </c>
      <c r="G66" s="16">
        <f>+'[2]1997'!BM8</f>
        <v>2718</v>
      </c>
      <c r="H66" s="16">
        <f>+'[2]1998'!BM8</f>
        <v>2803</v>
      </c>
      <c r="I66" s="16">
        <f>+'[2]1999'!BM8</f>
        <v>3299</v>
      </c>
      <c r="J66" s="16">
        <f>+'[2]2000'!BM8</f>
        <v>3849</v>
      </c>
      <c r="K66" s="16">
        <f>+'[2]2001'!BM8</f>
        <v>4021</v>
      </c>
      <c r="L66" s="16">
        <f>+'[2]2002'!BM8</f>
        <v>4271</v>
      </c>
      <c r="M66" s="16">
        <f>+'[2]2003'!BM8</f>
        <v>4370</v>
      </c>
      <c r="N66" s="16">
        <f>+'[2]2004'!BM8</f>
        <v>4705</v>
      </c>
      <c r="O66" s="16">
        <f>+'[2]2005'!BM8</f>
        <v>4715</v>
      </c>
      <c r="P66" s="16">
        <f>+'[2]2006'!BM8</f>
        <v>5016</v>
      </c>
      <c r="Q66" s="16">
        <f>+'[2]2007'!BM8</f>
        <v>5602</v>
      </c>
      <c r="R66" s="16">
        <f>+'[2]2008'!BM8</f>
        <v>6171</v>
      </c>
      <c r="S66" s="16">
        <f>+'[2]2009'!BM8</f>
        <v>6415</v>
      </c>
      <c r="T66" s="16">
        <f>+'[2]2010'!BM8</f>
        <v>6449</v>
      </c>
      <c r="U66" s="16">
        <f>+'[2]2011'!BM8</f>
        <v>6283</v>
      </c>
      <c r="V66" s="16">
        <f>+'[2]2012'!BM8</f>
        <v>5698</v>
      </c>
      <c r="W66" s="55">
        <v>5436</v>
      </c>
      <c r="X66" s="55">
        <v>5379</v>
      </c>
      <c r="Y66" s="55">
        <v>5577</v>
      </c>
    </row>
    <row r="67" spans="1:25" ht="15.75" customHeight="1">
      <c r="A67" s="28" t="s">
        <v>151</v>
      </c>
      <c r="B67" s="21" t="s">
        <v>150</v>
      </c>
      <c r="C67" s="16" t="s">
        <v>152</v>
      </c>
      <c r="D67" s="16" t="s">
        <v>153</v>
      </c>
      <c r="E67" s="16">
        <f>+'[2]1995'!BN8</f>
        <v>248</v>
      </c>
      <c r="F67" s="16">
        <f>+'[2]1996'!BN8</f>
        <v>236</v>
      </c>
      <c r="G67" s="16">
        <f>+'[2]1997'!BN8</f>
        <v>242</v>
      </c>
      <c r="H67" s="16">
        <f>+'[2]1998'!BN8</f>
        <v>295</v>
      </c>
      <c r="I67" s="16">
        <f>+'[2]1999'!BN8</f>
        <v>218</v>
      </c>
      <c r="J67" s="16">
        <f>+'[2]2000'!BN8</f>
        <v>374</v>
      </c>
      <c r="K67" s="16">
        <f>+'[2]2001'!BN8</f>
        <v>413</v>
      </c>
      <c r="L67" s="16">
        <f>+'[2]2002'!BN8</f>
        <v>416</v>
      </c>
      <c r="M67" s="16">
        <f>+'[2]2003'!BN8</f>
        <v>439</v>
      </c>
      <c r="N67" s="16">
        <f>+'[2]2004'!BN8</f>
        <v>493</v>
      </c>
      <c r="O67" s="16">
        <f>+'[2]2005'!BN8</f>
        <v>526</v>
      </c>
      <c r="P67" s="16">
        <f>+'[2]2006'!BN8</f>
        <v>596</v>
      </c>
      <c r="Q67" s="16">
        <f>+'[2]2007'!BN8</f>
        <v>670</v>
      </c>
      <c r="R67" s="16">
        <f>+'[2]2008'!BN8</f>
        <v>763</v>
      </c>
      <c r="S67" s="16">
        <f>+'[2]2009'!BN8</f>
        <v>780</v>
      </c>
      <c r="T67" s="16">
        <f>+'[2]2010'!BN8</f>
        <v>762</v>
      </c>
      <c r="U67" s="16">
        <f>+'[2]2011'!BN8</f>
        <v>745</v>
      </c>
      <c r="V67" s="16">
        <f>+'[2]2012'!BN8</f>
        <v>603</v>
      </c>
      <c r="W67" s="55">
        <v>613</v>
      </c>
      <c r="X67" s="55">
        <v>613</v>
      </c>
      <c r="Y67" s="55">
        <v>624</v>
      </c>
    </row>
    <row r="68" spans="1:25" ht="15.75" customHeight="1">
      <c r="A68" s="28" t="s">
        <v>153</v>
      </c>
      <c r="B68" s="21" t="s">
        <v>152</v>
      </c>
      <c r="C68" s="16" t="s">
        <v>154</v>
      </c>
      <c r="D68" s="16" t="s">
        <v>155</v>
      </c>
      <c r="E68" s="16">
        <f>+'[2]1995'!BO8</f>
        <v>178</v>
      </c>
      <c r="F68" s="16">
        <f>+'[2]1996'!BO8</f>
        <v>194</v>
      </c>
      <c r="G68" s="16">
        <f>+'[2]1997'!BO8</f>
        <v>205</v>
      </c>
      <c r="H68" s="16">
        <f>+'[2]1998'!BO8</f>
        <v>210</v>
      </c>
      <c r="I68" s="16">
        <f>+'[2]1999'!BO8</f>
        <v>248</v>
      </c>
      <c r="J68" s="16">
        <f>+'[2]2000'!BO8</f>
        <v>381</v>
      </c>
      <c r="K68" s="16">
        <f>+'[2]2001'!BO8</f>
        <v>438</v>
      </c>
      <c r="L68" s="16">
        <f>+'[2]2002'!BO8</f>
        <v>548</v>
      </c>
      <c r="M68" s="16">
        <f>+'[2]2003'!BO8</f>
        <v>611</v>
      </c>
      <c r="N68" s="16">
        <f>+'[2]2004'!BO8</f>
        <v>656</v>
      </c>
      <c r="O68" s="16">
        <f>+'[2]2005'!BO8</f>
        <v>754</v>
      </c>
      <c r="P68" s="16">
        <f>+'[2]2006'!BO8</f>
        <v>820</v>
      </c>
      <c r="Q68" s="16">
        <f>+'[2]2007'!BO8</f>
        <v>829</v>
      </c>
      <c r="R68" s="16">
        <f>+'[2]2008'!BO8</f>
        <v>1072</v>
      </c>
      <c r="S68" s="16">
        <f>+'[2]2009'!BO8</f>
        <v>1315</v>
      </c>
      <c r="T68" s="16">
        <f>+'[2]2010'!BO8</f>
        <v>1348</v>
      </c>
      <c r="U68" s="16">
        <f>+'[2]2011'!BO8</f>
        <v>1330</v>
      </c>
      <c r="V68" s="16">
        <f>+'[2]2012'!BO8</f>
        <v>1325</v>
      </c>
      <c r="W68" s="55">
        <v>1054</v>
      </c>
      <c r="X68" s="55">
        <v>1097</v>
      </c>
      <c r="Y68" s="55">
        <v>1165</v>
      </c>
    </row>
    <row r="69" spans="1:25" ht="15.75" customHeight="1">
      <c r="A69" s="28" t="s">
        <v>155</v>
      </c>
      <c r="B69" s="21" t="s">
        <v>154</v>
      </c>
      <c r="C69" s="16" t="s">
        <v>156</v>
      </c>
      <c r="D69" s="16" t="s">
        <v>157</v>
      </c>
      <c r="E69" s="16">
        <f>+'[2]1995'!BP8</f>
        <v>39</v>
      </c>
      <c r="F69" s="16">
        <f>+'[2]1996'!BP8</f>
        <v>57</v>
      </c>
      <c r="G69" s="16">
        <f>+'[2]1997'!BP8</f>
        <v>61</v>
      </c>
      <c r="H69" s="16">
        <f>+'[2]1998'!BP8</f>
        <v>65</v>
      </c>
      <c r="I69" s="16">
        <f>+'[2]1999'!BP8</f>
        <v>119</v>
      </c>
      <c r="J69" s="16">
        <f>+'[2]2000'!BP8</f>
        <v>97</v>
      </c>
      <c r="K69" s="16">
        <f>+'[2]2001'!BP8</f>
        <v>109</v>
      </c>
      <c r="L69" s="16">
        <f>+'[2]2002'!BP8</f>
        <v>124</v>
      </c>
      <c r="M69" s="16">
        <f>+'[2]2003'!BP8</f>
        <v>180</v>
      </c>
      <c r="N69" s="16">
        <f>+'[2]2004'!BP8</f>
        <v>188</v>
      </c>
      <c r="O69" s="16">
        <f>+'[2]2005'!BP8</f>
        <v>230</v>
      </c>
      <c r="P69" s="16">
        <f>+'[2]2006'!BP8</f>
        <v>330</v>
      </c>
      <c r="Q69" s="16">
        <f>+'[2]2007'!BP8</f>
        <v>307</v>
      </c>
      <c r="R69" s="16">
        <f>+'[2]2008'!BP8</f>
        <v>376</v>
      </c>
      <c r="S69" s="16">
        <f>+'[2]2009'!BP8</f>
        <v>482</v>
      </c>
      <c r="T69" s="16">
        <f>+'[2]2010'!BP8</f>
        <v>495</v>
      </c>
      <c r="U69" s="16">
        <f>+'[2]2011'!BP8</f>
        <v>426</v>
      </c>
      <c r="V69" s="16">
        <f>+'[2]2012'!BP8</f>
        <v>524</v>
      </c>
      <c r="W69" s="55">
        <v>534</v>
      </c>
      <c r="X69" s="55">
        <v>499</v>
      </c>
      <c r="Y69" s="55">
        <v>533</v>
      </c>
    </row>
    <row r="70" spans="1:25" ht="15.75" customHeight="1">
      <c r="A70" s="28" t="s">
        <v>157</v>
      </c>
      <c r="B70" s="21" t="s">
        <v>156</v>
      </c>
      <c r="C70" s="16" t="s">
        <v>158</v>
      </c>
      <c r="D70" s="16" t="s">
        <v>159</v>
      </c>
      <c r="E70" s="16">
        <f>+'[2]1995'!BQ8</f>
        <v>274</v>
      </c>
      <c r="F70" s="16">
        <f>+'[2]1996'!BQ8</f>
        <v>370</v>
      </c>
      <c r="G70" s="16">
        <f>+'[2]1997'!BQ8</f>
        <v>389</v>
      </c>
      <c r="H70" s="16">
        <f>+'[2]1998'!BQ8</f>
        <v>405</v>
      </c>
      <c r="I70" s="16">
        <f>+'[2]1999'!BQ8</f>
        <v>657</v>
      </c>
      <c r="J70" s="16">
        <f>+'[2]2000'!BQ8</f>
        <v>667</v>
      </c>
      <c r="K70" s="16">
        <f>+'[2]2001'!BQ8</f>
        <v>714</v>
      </c>
      <c r="L70" s="16">
        <f>+'[2]2002'!BQ8</f>
        <v>912</v>
      </c>
      <c r="M70" s="16">
        <f>+'[2]2003'!BQ8</f>
        <v>1219</v>
      </c>
      <c r="N70" s="16">
        <f>+'[2]2004'!BQ8</f>
        <v>1031</v>
      </c>
      <c r="O70" s="16">
        <f>+'[2]2005'!BQ8</f>
        <v>1430</v>
      </c>
      <c r="P70" s="16">
        <f>+'[2]2006'!BQ8</f>
        <v>1599</v>
      </c>
      <c r="Q70" s="16">
        <f>+'[2]2007'!BQ8</f>
        <v>1795</v>
      </c>
      <c r="R70" s="16">
        <f>+'[2]2008'!BQ8</f>
        <v>1707</v>
      </c>
      <c r="S70" s="16">
        <f>+'[2]2009'!BQ8</f>
        <v>1708</v>
      </c>
      <c r="T70" s="16">
        <f>+'[2]2010'!BQ8</f>
        <v>1553</v>
      </c>
      <c r="U70" s="16">
        <f>+'[2]2011'!BQ8</f>
        <v>1697</v>
      </c>
      <c r="V70" s="16">
        <f>+'[2]2012'!BQ8</f>
        <v>1262</v>
      </c>
      <c r="W70" s="55">
        <v>980</v>
      </c>
      <c r="X70" s="55">
        <v>1090</v>
      </c>
      <c r="Y70" s="55">
        <v>1121</v>
      </c>
    </row>
    <row r="71" spans="1:25" s="20" customFormat="1" ht="15.75" customHeight="1">
      <c r="A71" s="29" t="s">
        <v>159</v>
      </c>
      <c r="B71" s="30" t="s">
        <v>158</v>
      </c>
      <c r="C71" s="24" t="s">
        <v>160</v>
      </c>
      <c r="D71" s="24" t="s">
        <v>161</v>
      </c>
      <c r="E71" s="24">
        <f>+'[2]1995'!BR8</f>
        <v>11361</v>
      </c>
      <c r="F71" s="24">
        <f>+'[2]1996'!BR8</f>
        <v>13089</v>
      </c>
      <c r="G71" s="24">
        <f>+'[2]1997'!BR8</f>
        <v>13786</v>
      </c>
      <c r="H71" s="24">
        <f>+'[2]1998'!BR8</f>
        <v>14568</v>
      </c>
      <c r="I71" s="24">
        <f>+'[2]1999'!BR8</f>
        <v>18321</v>
      </c>
      <c r="J71" s="24">
        <f>+'[2]2000'!BR8</f>
        <v>23291</v>
      </c>
      <c r="K71" s="24">
        <f>+'[2]2001'!BR8</f>
        <v>25355</v>
      </c>
      <c r="L71" s="24">
        <f>+'[2]2002'!BR8</f>
        <v>27440</v>
      </c>
      <c r="M71" s="24">
        <f>+'[2]2003'!BR8</f>
        <v>29283</v>
      </c>
      <c r="N71" s="24">
        <f>+'[2]2004'!BR8</f>
        <v>31081</v>
      </c>
      <c r="O71" s="24">
        <f>+'[2]2005'!BR8</f>
        <v>32792</v>
      </c>
      <c r="P71" s="24">
        <f>+'[2]2006'!BR8</f>
        <v>35865</v>
      </c>
      <c r="Q71" s="24">
        <f>+'[2]2007'!BR8</f>
        <v>38974</v>
      </c>
      <c r="R71" s="24">
        <f>+'[2]2008'!BR8</f>
        <v>42745</v>
      </c>
      <c r="S71" s="24">
        <f>+'[2]2009'!BR8</f>
        <v>45112</v>
      </c>
      <c r="T71" s="24">
        <f>+'[2]2010'!BR8</f>
        <v>43918</v>
      </c>
      <c r="U71" s="24">
        <f>+'[2]2011'!BR8</f>
        <v>42812</v>
      </c>
      <c r="V71" s="24">
        <f>+'[2]2012'!BR8</f>
        <v>39417</v>
      </c>
      <c r="W71" s="57">
        <v>38401</v>
      </c>
      <c r="X71" s="57">
        <v>38604</v>
      </c>
      <c r="Y71" s="57">
        <v>39996</v>
      </c>
    </row>
    <row r="72" spans="1:25" ht="15.75" customHeight="1">
      <c r="A72" s="12" t="s">
        <v>162</v>
      </c>
      <c r="B72" s="7" t="s">
        <v>163</v>
      </c>
      <c r="C72" s="16" t="s">
        <v>164</v>
      </c>
      <c r="D72" s="16" t="s">
        <v>165</v>
      </c>
      <c r="E72" s="16">
        <f>+'[2]1995'!BS8</f>
        <v>278</v>
      </c>
      <c r="F72" s="16">
        <f>+'[2]1996'!BS8</f>
        <v>327</v>
      </c>
      <c r="G72" s="16">
        <f>+'[2]1997'!BS8</f>
        <v>344</v>
      </c>
      <c r="H72" s="16">
        <f>+'[2]1998'!BS8</f>
        <v>451</v>
      </c>
      <c r="I72" s="16">
        <f>+'[2]1999'!BS8</f>
        <v>523</v>
      </c>
      <c r="J72" s="16">
        <f>+'[2]2000'!BS8</f>
        <v>585</v>
      </c>
      <c r="K72" s="16">
        <f>+'[2]2001'!BS8</f>
        <v>654</v>
      </c>
      <c r="L72" s="16">
        <f>+'[2]2002'!BS8</f>
        <v>795</v>
      </c>
      <c r="M72" s="16">
        <f>+'[2]2003'!BS8</f>
        <v>875</v>
      </c>
      <c r="N72" s="16">
        <f>+'[2]2004'!BS8</f>
        <v>1019</v>
      </c>
      <c r="O72" s="16">
        <f>+'[2]2005'!BS8</f>
        <v>1166</v>
      </c>
      <c r="P72" s="16">
        <f>+'[2]2006'!BS8</f>
        <v>1323</v>
      </c>
      <c r="Q72" s="16">
        <f>+'[2]2007'!BS8</f>
        <v>1566</v>
      </c>
      <c r="R72" s="16">
        <f>+'[2]2008'!BS8</f>
        <v>1912</v>
      </c>
      <c r="S72" s="16">
        <f>+'[2]2009'!BS8</f>
        <v>1970</v>
      </c>
      <c r="T72" s="16">
        <f>+'[2]2010'!BS8</f>
        <v>2522</v>
      </c>
      <c r="U72" s="16">
        <f>+'[2]2011'!BS8</f>
        <v>2684</v>
      </c>
      <c r="V72" s="16">
        <f>+'[2]2012'!BS8</f>
        <v>2082</v>
      </c>
      <c r="W72" s="55">
        <v>2119</v>
      </c>
      <c r="X72" s="55">
        <v>2550</v>
      </c>
      <c r="Y72" s="55">
        <v>2476</v>
      </c>
    </row>
    <row r="73" spans="1:25" ht="15.75" customHeight="1">
      <c r="A73" s="31" t="s">
        <v>165</v>
      </c>
      <c r="B73" s="32" t="s">
        <v>164</v>
      </c>
      <c r="C73" s="16" t="s">
        <v>166</v>
      </c>
      <c r="D73" s="16" t="s">
        <v>167</v>
      </c>
      <c r="E73" s="16">
        <f>+'[2]1995'!BT8</f>
        <v>597</v>
      </c>
      <c r="F73" s="16">
        <f>+'[2]1996'!BT8</f>
        <v>687</v>
      </c>
      <c r="G73" s="16">
        <f>+'[2]1997'!BT8</f>
        <v>740</v>
      </c>
      <c r="H73" s="16">
        <f>+'[2]1998'!BT8</f>
        <v>850</v>
      </c>
      <c r="I73" s="16">
        <f>+'[2]1999'!BT8</f>
        <v>1044</v>
      </c>
      <c r="J73" s="16">
        <f>+'[2]2000'!BT8</f>
        <v>1087</v>
      </c>
      <c r="K73" s="16">
        <f>+'[2]2001'!BT8</f>
        <v>1107</v>
      </c>
      <c r="L73" s="16">
        <f>+'[2]2002'!BT8</f>
        <v>1202</v>
      </c>
      <c r="M73" s="16">
        <f>+'[2]2003'!BT8</f>
        <v>1517</v>
      </c>
      <c r="N73" s="16">
        <f>+'[2]2004'!BT8</f>
        <v>1714</v>
      </c>
      <c r="O73" s="16">
        <f>+'[2]2005'!BT8</f>
        <v>1821</v>
      </c>
      <c r="P73" s="16">
        <f>+'[2]2006'!BT8</f>
        <v>2137</v>
      </c>
      <c r="Q73" s="16">
        <f>+'[2]2007'!BT8</f>
        <v>2383</v>
      </c>
      <c r="R73" s="16">
        <f>+'[2]2008'!BT8</f>
        <v>2946</v>
      </c>
      <c r="S73" s="16">
        <f>+'[2]2009'!BT8</f>
        <v>3947</v>
      </c>
      <c r="T73" s="16">
        <f>+'[2]2010'!BT8</f>
        <v>4294</v>
      </c>
      <c r="U73" s="16">
        <f>+'[2]2011'!BT8</f>
        <v>4441</v>
      </c>
      <c r="V73" s="16">
        <f>+'[2]2012'!BT8</f>
        <v>4629</v>
      </c>
      <c r="W73" s="55">
        <v>4314</v>
      </c>
      <c r="X73" s="55">
        <v>4077</v>
      </c>
      <c r="Y73" s="55">
        <v>3886</v>
      </c>
    </row>
    <row r="74" spans="1:25" ht="15.75" customHeight="1">
      <c r="A74" s="31" t="s">
        <v>167</v>
      </c>
      <c r="B74" s="32" t="s">
        <v>166</v>
      </c>
      <c r="C74" s="16" t="s">
        <v>168</v>
      </c>
      <c r="D74" s="16" t="s">
        <v>169</v>
      </c>
      <c r="E74" s="16">
        <f>+'[2]1995'!BU8</f>
        <v>0</v>
      </c>
      <c r="F74" s="16">
        <f>+'[2]1996'!BU8</f>
        <v>0</v>
      </c>
      <c r="G74" s="16">
        <f>+'[2]1997'!BU8</f>
        <v>0</v>
      </c>
      <c r="H74" s="16">
        <f>+'[2]1998'!BU8</f>
        <v>0</v>
      </c>
      <c r="I74" s="16">
        <f>+'[2]1999'!BU8</f>
        <v>0</v>
      </c>
      <c r="J74" s="16">
        <f>+'[2]2000'!BU8</f>
        <v>0</v>
      </c>
      <c r="K74" s="16">
        <f>+'[2]2001'!BU8</f>
        <v>0</v>
      </c>
      <c r="L74" s="16">
        <f>+'[2]2002'!BU8</f>
        <v>0</v>
      </c>
      <c r="M74" s="16">
        <f>+'[2]2003'!BU8</f>
        <v>0</v>
      </c>
      <c r="N74" s="16">
        <f>+'[2]2004'!BU8</f>
        <v>0</v>
      </c>
      <c r="O74" s="16">
        <f>+'[2]2005'!BU8</f>
        <v>0</v>
      </c>
      <c r="P74" s="16">
        <f>+'[2]2006'!BU8</f>
        <v>43</v>
      </c>
      <c r="Q74" s="16">
        <f>+'[2]2007'!BU8</f>
        <v>40</v>
      </c>
      <c r="R74" s="16">
        <f>+'[2]2008'!BU8</f>
        <v>37</v>
      </c>
      <c r="S74" s="16">
        <f>+'[2]2009'!BU8</f>
        <v>32</v>
      </c>
      <c r="T74" s="16">
        <f>+'[2]2010'!BU8</f>
        <v>28</v>
      </c>
      <c r="U74" s="16">
        <f>+'[2]2011'!BU8</f>
        <v>26</v>
      </c>
      <c r="V74" s="16">
        <f>+'[2]2012'!BU8</f>
        <v>24</v>
      </c>
      <c r="W74" s="55">
        <v>24</v>
      </c>
      <c r="X74" s="55">
        <v>47</v>
      </c>
      <c r="Y74" s="55">
        <v>28</v>
      </c>
    </row>
    <row r="75" spans="1:25" ht="15.75" customHeight="1">
      <c r="A75" s="31" t="s">
        <v>169</v>
      </c>
      <c r="B75" s="32" t="s">
        <v>168</v>
      </c>
      <c r="C75" s="16" t="s">
        <v>170</v>
      </c>
      <c r="D75" s="16" t="s">
        <v>171</v>
      </c>
      <c r="E75" s="16">
        <f>+'[2]1995'!BV8</f>
        <v>258</v>
      </c>
      <c r="F75" s="16">
        <f>+'[2]1996'!BV8</f>
        <v>299</v>
      </c>
      <c r="G75" s="16">
        <f>+'[2]1997'!BV8</f>
        <v>314</v>
      </c>
      <c r="H75" s="16">
        <f>+'[2]1998'!BV8</f>
        <v>333</v>
      </c>
      <c r="I75" s="16">
        <f>+'[2]1999'!BV8</f>
        <v>360</v>
      </c>
      <c r="J75" s="16">
        <f>+'[2]2000'!BV8</f>
        <v>421</v>
      </c>
      <c r="K75" s="16">
        <f>+'[2]2001'!BV8</f>
        <v>567</v>
      </c>
      <c r="L75" s="16">
        <f>+'[2]2002'!BV8</f>
        <v>734</v>
      </c>
      <c r="M75" s="16">
        <f>+'[2]2003'!BV8</f>
        <v>867</v>
      </c>
      <c r="N75" s="16">
        <f>+'[2]2004'!BV8</f>
        <v>1060</v>
      </c>
      <c r="O75" s="16">
        <f>+'[2]2005'!BV8</f>
        <v>1146</v>
      </c>
      <c r="P75" s="16">
        <f>+'[2]2006'!BV8</f>
        <v>1367</v>
      </c>
      <c r="Q75" s="16">
        <f>+'[2]2007'!BV8</f>
        <v>1443</v>
      </c>
      <c r="R75" s="16">
        <f>+'[2]2008'!BV8</f>
        <v>1971</v>
      </c>
      <c r="S75" s="16">
        <f>+'[2]2009'!BV8</f>
        <v>2412</v>
      </c>
      <c r="T75" s="16">
        <f>+'[2]2010'!BV8</f>
        <v>1767</v>
      </c>
      <c r="U75" s="16">
        <f>+'[2]2011'!BV8</f>
        <v>1566</v>
      </c>
      <c r="V75" s="16">
        <f>+'[2]2012'!BV8</f>
        <v>1339</v>
      </c>
      <c r="W75" s="55">
        <v>1140</v>
      </c>
      <c r="X75" s="55">
        <v>1176</v>
      </c>
      <c r="Y75" s="55">
        <v>1405</v>
      </c>
    </row>
    <row r="76" spans="1:25" ht="15.75" customHeight="1">
      <c r="A76" s="31" t="s">
        <v>171</v>
      </c>
      <c r="B76" s="32" t="s">
        <v>170</v>
      </c>
      <c r="C76" s="16" t="s">
        <v>172</v>
      </c>
      <c r="D76" s="16" t="s">
        <v>173</v>
      </c>
      <c r="E76" s="16">
        <f>+'[2]1995'!BW8</f>
        <v>349</v>
      </c>
      <c r="F76" s="16">
        <f>+'[2]1996'!BW8</f>
        <v>342</v>
      </c>
      <c r="G76" s="16">
        <f>+'[2]1997'!BW8</f>
        <v>410</v>
      </c>
      <c r="H76" s="16">
        <f>+'[2]1998'!BW8</f>
        <v>358</v>
      </c>
      <c r="I76" s="16">
        <f>+'[2]1999'!BW8</f>
        <v>303</v>
      </c>
      <c r="J76" s="16">
        <f>+'[2]2000'!BW8</f>
        <v>484</v>
      </c>
      <c r="K76" s="16">
        <f>+'[2]2001'!BW8</f>
        <v>425</v>
      </c>
      <c r="L76" s="16">
        <f>+'[2]2002'!BW8</f>
        <v>528</v>
      </c>
      <c r="M76" s="16">
        <f>+'[2]2003'!BW8</f>
        <v>616</v>
      </c>
      <c r="N76" s="16">
        <f>+'[2]2004'!BW8</f>
        <v>718</v>
      </c>
      <c r="O76" s="16">
        <f>+'[2]2005'!BW8</f>
        <v>649</v>
      </c>
      <c r="P76" s="16">
        <f>+'[2]2006'!BW8</f>
        <v>883</v>
      </c>
      <c r="Q76" s="16">
        <f>+'[2]2007'!BW8</f>
        <v>983</v>
      </c>
      <c r="R76" s="16">
        <f>+'[2]2008'!BW8</f>
        <v>1006</v>
      </c>
      <c r="S76" s="16">
        <f>+'[2]2009'!BW8</f>
        <v>916</v>
      </c>
      <c r="T76" s="16">
        <f>+'[2]2010'!BW8</f>
        <v>847</v>
      </c>
      <c r="U76" s="16">
        <f>+'[2]2011'!BW8</f>
        <v>726</v>
      </c>
      <c r="V76" s="16">
        <f>+'[2]2012'!BW8</f>
        <v>431</v>
      </c>
      <c r="W76" s="55">
        <v>399</v>
      </c>
      <c r="X76" s="55">
        <v>310</v>
      </c>
      <c r="Y76" s="55">
        <v>311</v>
      </c>
    </row>
    <row r="77" spans="1:25" ht="15.75" customHeight="1">
      <c r="A77" s="31" t="s">
        <v>173</v>
      </c>
      <c r="B77" s="32" t="s">
        <v>172</v>
      </c>
      <c r="C77" s="16" t="s">
        <v>174</v>
      </c>
      <c r="D77" s="16" t="s">
        <v>175</v>
      </c>
      <c r="E77" s="16">
        <f>+'[2]1995'!BX8</f>
        <v>14</v>
      </c>
      <c r="F77" s="16">
        <f>+'[2]1996'!BX8</f>
        <v>15</v>
      </c>
      <c r="G77" s="16">
        <f>+'[2]1997'!BX8</f>
        <v>16</v>
      </c>
      <c r="H77" s="16">
        <f>+'[2]1998'!BX8</f>
        <v>20</v>
      </c>
      <c r="I77" s="16">
        <f>+'[2]1999'!BX8</f>
        <v>23</v>
      </c>
      <c r="J77" s="16">
        <f>+'[2]2000'!BX8</f>
        <v>26</v>
      </c>
      <c r="K77" s="16">
        <f>+'[2]2001'!BX8</f>
        <v>31</v>
      </c>
      <c r="L77" s="16">
        <f>+'[2]2002'!BX8</f>
        <v>7</v>
      </c>
      <c r="M77" s="16">
        <f>+'[2]2003'!BX8</f>
        <v>8</v>
      </c>
      <c r="N77" s="16">
        <f>+'[2]2004'!BX8</f>
        <v>8</v>
      </c>
      <c r="O77" s="16">
        <f>+'[2]2005'!BX8</f>
        <v>127</v>
      </c>
      <c r="P77" s="16">
        <f>+'[2]2006'!BX8</f>
        <v>123</v>
      </c>
      <c r="Q77" s="16">
        <f>+'[2]2007'!BX8</f>
        <v>101</v>
      </c>
      <c r="R77" s="16">
        <f>+'[2]2008'!BX8</f>
        <v>138</v>
      </c>
      <c r="S77" s="16">
        <f>+'[2]2009'!BX8</f>
        <v>195</v>
      </c>
      <c r="T77" s="16">
        <f>+'[2]2010'!BX8</f>
        <v>116</v>
      </c>
      <c r="U77" s="16">
        <f>+'[2]2011'!BX8</f>
        <v>105</v>
      </c>
      <c r="V77" s="16">
        <f>+'[2]2012'!BX8</f>
        <v>82</v>
      </c>
      <c r="W77" s="55">
        <v>67</v>
      </c>
      <c r="X77" s="55">
        <v>84</v>
      </c>
      <c r="Y77" s="55">
        <v>75</v>
      </c>
    </row>
    <row r="78" spans="1:25" ht="15.75" customHeight="1">
      <c r="A78" s="31" t="s">
        <v>175</v>
      </c>
      <c r="B78" s="32" t="s">
        <v>174</v>
      </c>
      <c r="C78" s="16" t="s">
        <v>176</v>
      </c>
      <c r="D78" s="16" t="s">
        <v>177</v>
      </c>
      <c r="E78" s="16">
        <f>+'[2]1995'!BY8</f>
        <v>301</v>
      </c>
      <c r="F78" s="16">
        <f>+'[2]1996'!BY8</f>
        <v>321</v>
      </c>
      <c r="G78" s="16">
        <f>+'[2]1997'!BY8</f>
        <v>355</v>
      </c>
      <c r="H78" s="16">
        <f>+'[2]1998'!BY8</f>
        <v>377</v>
      </c>
      <c r="I78" s="16">
        <f>+'[2]1999'!BY8</f>
        <v>423</v>
      </c>
      <c r="J78" s="16">
        <f>+'[2]2000'!BY8</f>
        <v>498</v>
      </c>
      <c r="K78" s="16">
        <f>+'[2]2001'!BY8</f>
        <v>521</v>
      </c>
      <c r="L78" s="16">
        <f>+'[2]2002'!BY8</f>
        <v>656</v>
      </c>
      <c r="M78" s="16">
        <f>+'[2]2003'!BY8</f>
        <v>878</v>
      </c>
      <c r="N78" s="16">
        <f>+'[2]2004'!BY8</f>
        <v>876</v>
      </c>
      <c r="O78" s="16">
        <f>+'[2]2005'!BY8</f>
        <v>974</v>
      </c>
      <c r="P78" s="16">
        <f>+'[2]2006'!BY8</f>
        <v>1021</v>
      </c>
      <c r="Q78" s="16">
        <f>+'[2]2007'!BY8</f>
        <v>1063</v>
      </c>
      <c r="R78" s="16">
        <f>+'[2]2008'!BY8</f>
        <v>1075</v>
      </c>
      <c r="S78" s="16">
        <f>+'[2]2009'!BY8</f>
        <v>1201</v>
      </c>
      <c r="T78" s="16">
        <f>+'[2]2010'!BY8</f>
        <v>1181</v>
      </c>
      <c r="U78" s="16">
        <f>+'[2]2011'!BY8</f>
        <v>1174</v>
      </c>
      <c r="V78" s="16">
        <f>+'[2]2012'!BY8</f>
        <v>1486</v>
      </c>
      <c r="W78" s="55">
        <v>1726</v>
      </c>
      <c r="X78" s="55">
        <v>1827</v>
      </c>
      <c r="Y78" s="55">
        <v>1933</v>
      </c>
    </row>
    <row r="79" spans="1:25" ht="15.75" customHeight="1">
      <c r="A79" s="31" t="s">
        <v>177</v>
      </c>
      <c r="B79" s="32" t="s">
        <v>176</v>
      </c>
      <c r="C79" s="16" t="s">
        <v>178</v>
      </c>
      <c r="D79" s="16" t="s">
        <v>179</v>
      </c>
      <c r="E79" s="16">
        <f>+'[2]1995'!BZ8</f>
        <v>0</v>
      </c>
      <c r="F79" s="16">
        <f>+'[2]1996'!BZ8</f>
        <v>0</v>
      </c>
      <c r="G79" s="16">
        <f>+'[2]1997'!BZ8</f>
        <v>0</v>
      </c>
      <c r="H79" s="16">
        <f>+'[2]1998'!BZ8</f>
        <v>0</v>
      </c>
      <c r="I79" s="16">
        <f>+'[2]1999'!BZ8</f>
        <v>0</v>
      </c>
      <c r="J79" s="16">
        <f>+'[2]2000'!BZ8</f>
        <v>0</v>
      </c>
      <c r="K79" s="16">
        <f>+'[2]2001'!BZ8</f>
        <v>0</v>
      </c>
      <c r="L79" s="16">
        <f>+'[2]2002'!BZ8</f>
        <v>0</v>
      </c>
      <c r="M79" s="16">
        <f>+'[2]2003'!BZ8</f>
        <v>0</v>
      </c>
      <c r="N79" s="16">
        <f>+'[2]2004'!BZ8</f>
        <v>0</v>
      </c>
      <c r="O79" s="16">
        <f>+'[2]2005'!BZ8</f>
        <v>0</v>
      </c>
      <c r="P79" s="16">
        <f>+'[2]2006'!BZ8</f>
        <v>0</v>
      </c>
      <c r="Q79" s="16">
        <f>+'[2]2007'!BZ8</f>
        <v>0</v>
      </c>
      <c r="R79" s="16">
        <f>+'[2]2008'!BZ8</f>
        <v>9</v>
      </c>
      <c r="S79" s="16">
        <f>+'[2]2009'!BZ8</f>
        <v>8</v>
      </c>
      <c r="T79" s="16">
        <f>+'[2]2010'!BZ8</f>
        <v>11</v>
      </c>
      <c r="U79" s="16">
        <f>+'[2]2011'!BZ8</f>
        <v>18</v>
      </c>
      <c r="V79" s="16">
        <f>+'[2]2012'!BZ8</f>
        <v>16</v>
      </c>
      <c r="W79" s="55">
        <v>0</v>
      </c>
      <c r="X79" s="55">
        <v>0</v>
      </c>
      <c r="Y79" s="55">
        <v>0</v>
      </c>
    </row>
    <row r="80" spans="1:25" ht="15.75" customHeight="1">
      <c r="A80" s="31" t="s">
        <v>179</v>
      </c>
      <c r="B80" s="33" t="s">
        <v>178</v>
      </c>
      <c r="C80" s="16" t="s">
        <v>180</v>
      </c>
      <c r="D80" s="16" t="s">
        <v>181</v>
      </c>
      <c r="E80" s="16">
        <f>+'[2]1995'!CA8</f>
        <v>343</v>
      </c>
      <c r="F80" s="16">
        <f>+'[2]1996'!CA8</f>
        <v>389</v>
      </c>
      <c r="G80" s="16">
        <f>+'[2]1997'!CA8</f>
        <v>435</v>
      </c>
      <c r="H80" s="16">
        <f>+'[2]1998'!CA8</f>
        <v>427</v>
      </c>
      <c r="I80" s="16">
        <f>+'[2]1999'!CA8</f>
        <v>458</v>
      </c>
      <c r="J80" s="16">
        <f>+'[2]2000'!CA8</f>
        <v>506</v>
      </c>
      <c r="K80" s="16">
        <f>+'[2]2001'!CA8</f>
        <v>481</v>
      </c>
      <c r="L80" s="16">
        <f>+'[2]2002'!CA8</f>
        <v>622</v>
      </c>
      <c r="M80" s="16">
        <f>+'[2]2003'!CA8</f>
        <v>737</v>
      </c>
      <c r="N80" s="16">
        <f>+'[2]2004'!CA8</f>
        <v>773</v>
      </c>
      <c r="O80" s="16">
        <f>+'[2]2005'!CA8</f>
        <v>846</v>
      </c>
      <c r="P80" s="16">
        <f>+'[2]2006'!CA8</f>
        <v>884</v>
      </c>
      <c r="Q80" s="16">
        <f>+'[2]2007'!CA8</f>
        <v>924</v>
      </c>
      <c r="R80" s="16">
        <f>+'[2]2008'!CA8</f>
        <v>1025</v>
      </c>
      <c r="S80" s="16">
        <f>+'[2]2009'!CA8</f>
        <v>1122</v>
      </c>
      <c r="T80" s="16">
        <f>+'[2]2010'!CA8</f>
        <v>1080</v>
      </c>
      <c r="U80" s="16">
        <f>+'[2]2011'!CA8</f>
        <v>1083</v>
      </c>
      <c r="V80" s="16">
        <f>+'[2]2012'!CA8</f>
        <v>837</v>
      </c>
      <c r="W80" s="55">
        <v>462</v>
      </c>
      <c r="X80" s="55">
        <v>438</v>
      </c>
      <c r="Y80" s="55">
        <v>466</v>
      </c>
    </row>
    <row r="81" spans="1:25" s="20" customFormat="1" ht="15.75" customHeight="1">
      <c r="A81" s="34" t="s">
        <v>181</v>
      </c>
      <c r="B81" s="35" t="s">
        <v>180</v>
      </c>
      <c r="C81" s="36" t="s">
        <v>182</v>
      </c>
      <c r="D81" s="36" t="s">
        <v>183</v>
      </c>
      <c r="E81" s="36">
        <f>+'[2]1995'!CB8</f>
        <v>2140</v>
      </c>
      <c r="F81" s="36">
        <f>+'[2]1996'!CB8</f>
        <v>2380</v>
      </c>
      <c r="G81" s="36">
        <f>+'[2]1997'!CB8</f>
        <v>2614</v>
      </c>
      <c r="H81" s="36">
        <f>+'[2]1998'!CB8</f>
        <v>2816</v>
      </c>
      <c r="I81" s="36">
        <f>+'[2]1999'!CB8</f>
        <v>3134</v>
      </c>
      <c r="J81" s="36">
        <f>+'[2]2000'!CB8</f>
        <v>3607</v>
      </c>
      <c r="K81" s="36">
        <f>+'[2]2001'!CB8</f>
        <v>3786</v>
      </c>
      <c r="L81" s="36">
        <f>+'[2]2002'!CB8</f>
        <v>4544</v>
      </c>
      <c r="M81" s="36">
        <f>+'[2]2003'!CB8</f>
        <v>5498</v>
      </c>
      <c r="N81" s="36">
        <f>+'[2]2004'!CB8</f>
        <v>6168</v>
      </c>
      <c r="O81" s="36">
        <f>+'[2]2005'!CB8</f>
        <v>6729</v>
      </c>
      <c r="P81" s="36">
        <f>+'[2]2006'!CB8</f>
        <v>7781</v>
      </c>
      <c r="Q81" s="36">
        <f>+'[2]2007'!CB8</f>
        <v>8503</v>
      </c>
      <c r="R81" s="36">
        <f>+'[2]2008'!CB8</f>
        <v>10119</v>
      </c>
      <c r="S81" s="36">
        <f>+'[2]2009'!CB8</f>
        <v>11803</v>
      </c>
      <c r="T81" s="36">
        <f>+'[2]2010'!CB8</f>
        <v>11846</v>
      </c>
      <c r="U81" s="36">
        <f>+'[2]2011'!CB8</f>
        <v>11823</v>
      </c>
      <c r="V81" s="36">
        <f>+'[2]2012'!CB8</f>
        <v>10926</v>
      </c>
      <c r="W81" s="58">
        <v>10251</v>
      </c>
      <c r="X81" s="58">
        <v>10509</v>
      </c>
      <c r="Y81" s="58">
        <v>10580</v>
      </c>
    </row>
    <row r="82" spans="1:25" s="20" customFormat="1" ht="15.75" customHeight="1">
      <c r="A82" s="37"/>
      <c r="B82" s="37"/>
      <c r="C82" s="38" t="s">
        <v>184</v>
      </c>
      <c r="D82" s="39"/>
      <c r="E82" s="39">
        <f>+'[2]1995'!CC8</f>
        <v>46211</v>
      </c>
      <c r="F82" s="39">
        <f>+'[2]1996'!CC8</f>
        <v>51258</v>
      </c>
      <c r="G82" s="39">
        <f>+'[2]1997'!CC8</f>
        <v>54110</v>
      </c>
      <c r="H82" s="39">
        <f>+'[2]1998'!CC8</f>
        <v>59616</v>
      </c>
      <c r="I82" s="39">
        <f>+'[2]1999'!CC8</f>
        <v>66266</v>
      </c>
      <c r="J82" s="39">
        <f>+'[2]2000'!CC8</f>
        <v>76163</v>
      </c>
      <c r="K82" s="39">
        <f>+'[2]2001'!CC8</f>
        <v>82737</v>
      </c>
      <c r="L82" s="39">
        <f>+'[2]2002'!CC8</f>
        <v>99351</v>
      </c>
      <c r="M82" s="39">
        <f>+'[2]2003'!CC8</f>
        <v>110578</v>
      </c>
      <c r="N82" s="39">
        <f>+'[2]2004'!CC8</f>
        <v>121056</v>
      </c>
      <c r="O82" s="39">
        <f>+'[2]2005'!CC8</f>
        <v>135076</v>
      </c>
      <c r="P82" s="39">
        <f>+'[2]2006'!CC8</f>
        <v>147396</v>
      </c>
      <c r="Q82" s="39">
        <f>+'[2]2007'!CC8</f>
        <v>160566</v>
      </c>
      <c r="R82" s="39">
        <f>+'[2]2008'!CC8</f>
        <v>178911</v>
      </c>
      <c r="S82" s="39">
        <f>+'[2]2009'!CC8</f>
        <v>188248</v>
      </c>
      <c r="T82" s="39">
        <f>+'[2]2010'!CC8</f>
        <v>188118</v>
      </c>
      <c r="U82" s="39">
        <f>+'[2]2011'!CC8</f>
        <v>193522</v>
      </c>
      <c r="V82" s="39">
        <f>+'[2]2012'!CC8</f>
        <v>191252</v>
      </c>
      <c r="W82" s="59">
        <v>164353</v>
      </c>
      <c r="X82" s="59">
        <v>164746</v>
      </c>
      <c r="Y82" s="59">
        <v>170976</v>
      </c>
    </row>
    <row r="83" spans="1:25" ht="15.75" customHeight="1">
      <c r="A83" s="4"/>
      <c r="B83" s="4"/>
      <c r="C83" s="4"/>
      <c r="G83" s="4"/>
      <c r="H83" s="4"/>
      <c r="I83" s="4"/>
      <c r="J83" s="4"/>
      <c r="L83" s="4"/>
      <c r="M83" s="4"/>
      <c r="N83" s="4"/>
      <c r="O83" s="4"/>
      <c r="Q83" s="5"/>
      <c r="R83" s="4"/>
      <c r="T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Q84" s="5"/>
      <c r="R84" s="4"/>
      <c r="T84" s="4"/>
    </row>
    <row r="85" spans="1:25" ht="15.75" customHeight="1">
      <c r="A85" s="4"/>
      <c r="B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Q85" s="5"/>
      <c r="R85" s="4"/>
      <c r="T85" s="4"/>
    </row>
    <row r="86" spans="1:25" ht="15.75" customHeight="1">
      <c r="A86" s="4"/>
      <c r="B86" s="4"/>
      <c r="C86" s="40" t="s">
        <v>185</v>
      </c>
      <c r="D86" s="41"/>
      <c r="E86" s="42">
        <f>+E82/calc!B$2</f>
        <v>0.1006036961969099</v>
      </c>
      <c r="F86" s="42">
        <f>+F82/calc!C$2</f>
        <v>0.10503860719028181</v>
      </c>
      <c r="G86" s="42">
        <f>+G82/calc!D$2</f>
        <v>0.1044495790938695</v>
      </c>
      <c r="H86" s="42">
        <f>+H82/calc!E$2</f>
        <v>0.10760195075463592</v>
      </c>
      <c r="I86" s="42">
        <f>+I82/calc!F$2</f>
        <v>0.11149960627006508</v>
      </c>
      <c r="J86" s="42">
        <f>+J82/calc!G$2</f>
        <v>0.11785377176015474</v>
      </c>
      <c r="K86" s="42">
        <f>+K82/calc!H$2</f>
        <v>0.11827546574261502</v>
      </c>
      <c r="L86" s="42">
        <f>+L82/calc!I$2</f>
        <v>0.13259387578607959</v>
      </c>
      <c r="M86" s="42">
        <f>+M82/calc!J$2</f>
        <v>0.13762520660334149</v>
      </c>
      <c r="N86" s="42">
        <f>+N82/calc!K$2</f>
        <v>0.14053075154976666</v>
      </c>
      <c r="O86" s="42">
        <f>+O82/calc!L$2</f>
        <v>0.14515466930878626</v>
      </c>
      <c r="P86" s="42">
        <f>+P82/calc!M$2</f>
        <v>0.14622996228077312</v>
      </c>
      <c r="Q86" s="42">
        <f>+Q82/calc!N$2</f>
        <v>0.14856121398177474</v>
      </c>
      <c r="R86" s="42">
        <f>+R82/calc!O$2</f>
        <v>0.16028478588648878</v>
      </c>
      <c r="S86" s="42">
        <f>+S82/calc!P$2</f>
        <v>0.17445974825631075</v>
      </c>
      <c r="T86" s="42">
        <f>+T82/calc!Q$2</f>
        <v>0.17403625614749749</v>
      </c>
      <c r="U86" s="42">
        <f>+U82/calc!R$2</f>
        <v>0.18079189994889822</v>
      </c>
      <c r="V86" s="42">
        <f>+V82/calc!S$2</f>
        <v>0.18393895502607338</v>
      </c>
      <c r="W86" s="42">
        <f>+W82/calc!T$2</f>
        <v>0.16024527268011785</v>
      </c>
      <c r="X86" s="42">
        <f>+X82/calc!U$2</f>
        <v>0.1588640582435332</v>
      </c>
      <c r="Y86" s="42">
        <f>+Y82/calc!V$2</f>
        <v>0.15895295726540223</v>
      </c>
    </row>
    <row r="87" spans="1:25" ht="15.75" customHeight="1">
      <c r="A87" s="4"/>
      <c r="B87" s="4"/>
      <c r="C87" s="43" t="s">
        <v>24</v>
      </c>
      <c r="D87" s="41"/>
      <c r="E87" s="44">
        <f>+E12/calc!B2</f>
        <v>1.4531814332396475E-2</v>
      </c>
      <c r="F87" s="44">
        <f>+F12/calc!C2</f>
        <v>1.576870112624797E-2</v>
      </c>
      <c r="G87" s="44">
        <f>+G12/calc!D2</f>
        <v>1.5450275939148614E-2</v>
      </c>
      <c r="H87" s="44">
        <f>+H12/calc!E2</f>
        <v>1.6836268730529454E-2</v>
      </c>
      <c r="I87" s="44">
        <f>+I12/calc!F2</f>
        <v>1.6669583184703088E-2</v>
      </c>
      <c r="J87" s="44">
        <f>+J12/calc!G2</f>
        <v>1.663597678916828E-2</v>
      </c>
      <c r="K87" s="44">
        <f>+K12/calc!H2</f>
        <v>1.6243810111961209E-2</v>
      </c>
      <c r="L87" s="44">
        <f>+L12/calc!I2</f>
        <v>1.6799948751347948E-2</v>
      </c>
      <c r="M87" s="44">
        <f>+M12/calc!J2</f>
        <v>1.678092080371189E-2</v>
      </c>
      <c r="N87" s="44">
        <f>+N12/calc!K2</f>
        <v>1.6548257528267281E-2</v>
      </c>
      <c r="O87" s="44">
        <f>+O12/calc!L2</f>
        <v>1.7111091529241344E-2</v>
      </c>
      <c r="P87" s="44">
        <f>+P12/calc!M2</f>
        <v>1.7713750553089665E-2</v>
      </c>
      <c r="Q87" s="44">
        <f>+Q12/calc!N2</f>
        <v>1.8067980684803114E-2</v>
      </c>
      <c r="R87" s="44">
        <f>+R12/calc!O2</f>
        <v>1.9869074463786735E-2</v>
      </c>
      <c r="S87" s="44">
        <f>+S12/calc!P2</f>
        <v>2.0752821505161098E-2</v>
      </c>
      <c r="T87" s="44">
        <f>+T12/calc!Q2</f>
        <v>2.458570422351793E-2</v>
      </c>
      <c r="U87" s="44">
        <f>+U12/calc!R2</f>
        <v>3.5971162532592561E-2</v>
      </c>
      <c r="V87" s="44">
        <f>+V12/calc!S2</f>
        <v>5.043288919152341E-2</v>
      </c>
      <c r="W87" s="44">
        <f>+W12/calc!T2</f>
        <v>3.0540134199919269E-2</v>
      </c>
      <c r="X87" s="44">
        <f>+X12/calc!U2</f>
        <v>2.9859453725802173E-2</v>
      </c>
      <c r="Y87" s="44">
        <f>+Y12/calc!V2</f>
        <v>2.7870874893900277E-2</v>
      </c>
    </row>
    <row r="88" spans="1:25" ht="15.75" customHeight="1">
      <c r="A88" s="4"/>
      <c r="B88" s="4"/>
      <c r="C88" s="43" t="s">
        <v>38</v>
      </c>
      <c r="D88" s="41"/>
      <c r="E88" s="44">
        <f>+E18/calc!B2</f>
        <v>0</v>
      </c>
      <c r="F88" s="44">
        <f>+F18/calc!C2</f>
        <v>0</v>
      </c>
      <c r="G88" s="44">
        <f>+G18/calc!D2</f>
        <v>0</v>
      </c>
      <c r="H88" s="44">
        <f>+H18/calc!E2</f>
        <v>0</v>
      </c>
      <c r="I88" s="44">
        <f>+I18/calc!F2</f>
        <v>0</v>
      </c>
      <c r="J88" s="44">
        <f>+J18/calc!G2</f>
        <v>0</v>
      </c>
      <c r="K88" s="44">
        <f>+K18/calc!H2</f>
        <v>0</v>
      </c>
      <c r="L88" s="44">
        <f>+L18/calc!I2</f>
        <v>0</v>
      </c>
      <c r="M88" s="44">
        <f>+M18/calc!J2</f>
        <v>0</v>
      </c>
      <c r="N88" s="44">
        <f>+N18/calc!K2</f>
        <v>0</v>
      </c>
      <c r="O88" s="44">
        <f>+O18/calc!L2</f>
        <v>0</v>
      </c>
      <c r="P88" s="44">
        <f>+P18/calc!M2</f>
        <v>0</v>
      </c>
      <c r="Q88" s="44">
        <f>+Q18/calc!N2</f>
        <v>0</v>
      </c>
      <c r="R88" s="44">
        <f>+R18/calc!O2</f>
        <v>0</v>
      </c>
      <c r="S88" s="44">
        <f>+S18/calc!P2</f>
        <v>0</v>
      </c>
      <c r="T88" s="44">
        <f>+T18/calc!Q2</f>
        <v>0</v>
      </c>
      <c r="U88" s="44">
        <f>+U18/calc!R2</f>
        <v>0</v>
      </c>
      <c r="V88" s="44">
        <f>+V18/calc!S2</f>
        <v>0</v>
      </c>
      <c r="W88" s="44">
        <f>+W18/calc!T2</f>
        <v>0</v>
      </c>
      <c r="X88" s="44">
        <f>+X18/calc!U2</f>
        <v>0</v>
      </c>
      <c r="Y88" s="44">
        <f>+Y18/calc!V2</f>
        <v>0</v>
      </c>
    </row>
    <row r="89" spans="1:25" ht="15.75" customHeight="1">
      <c r="A89" s="4"/>
      <c r="B89" s="4"/>
      <c r="C89" s="45" t="s">
        <v>54</v>
      </c>
      <c r="D89" s="41"/>
      <c r="E89" s="44">
        <f>+E25/calc!B2</f>
        <v>1.8896801259206204E-3</v>
      </c>
      <c r="F89" s="44">
        <f>+F25/calc!C2</f>
        <v>2.0574107772258561E-3</v>
      </c>
      <c r="G89" s="44">
        <f>+G25/calc!D2</f>
        <v>2.519066729209013E-3</v>
      </c>
      <c r="H89" s="44">
        <f>+H25/calc!E2</f>
        <v>2.7687431638756628E-3</v>
      </c>
      <c r="I89" s="44">
        <f>+I25/calc!F2</f>
        <v>2.7678877903337617E-3</v>
      </c>
      <c r="J89" s="44">
        <f>+J25/calc!G2</f>
        <v>2.8502901353965183E-3</v>
      </c>
      <c r="K89" s="44">
        <f>+K25/calc!H2</f>
        <v>3.0120309694536889E-3</v>
      </c>
      <c r="L89" s="44">
        <f>+L25/calc!I2</f>
        <v>3.1896947502162054E-3</v>
      </c>
      <c r="M89" s="44">
        <f>+M25/calc!J2</f>
        <v>3.433847103570504E-3</v>
      </c>
      <c r="N89" s="44">
        <f>+N25/calc!K2</f>
        <v>3.5499524041698589E-3</v>
      </c>
      <c r="O89" s="44">
        <f>+O25/calc!L2</f>
        <v>3.6278995793957657E-3</v>
      </c>
      <c r="P89" s="44">
        <f>+P25/calc!M2</f>
        <v>3.556639357761212E-3</v>
      </c>
      <c r="Q89" s="44">
        <f>+Q25/calc!N2</f>
        <v>3.8896861326767869E-3</v>
      </c>
      <c r="R89" s="44">
        <f>+R25/calc!O2</f>
        <v>4.3137160042895266E-3</v>
      </c>
      <c r="S89" s="44">
        <f>+S25/calc!P2</f>
        <v>4.7950296283527675E-3</v>
      </c>
      <c r="T89" s="44">
        <f>+T25/calc!Q2</f>
        <v>4.8357281646783899E-3</v>
      </c>
      <c r="U89" s="44">
        <f>+U25/calc!R2</f>
        <v>4.7701214391080828E-3</v>
      </c>
      <c r="V89" s="44">
        <f>+V25/calc!S2</f>
        <v>4.7559143569946083E-3</v>
      </c>
      <c r="W89" s="44">
        <f>+W25/calc!T2</f>
        <v>4.5688812968368835E-3</v>
      </c>
      <c r="X89" s="44">
        <f>+X25/calc!U2</f>
        <v>4.4058725681637373E-3</v>
      </c>
      <c r="Y89" s="44">
        <f>+Y25/calc!V2</f>
        <v>4.9728579941783445E-3</v>
      </c>
    </row>
    <row r="90" spans="1:25" ht="15.75" customHeight="1">
      <c r="A90" s="4"/>
      <c r="B90" s="4"/>
      <c r="C90" s="45" t="s">
        <v>76</v>
      </c>
      <c r="D90" s="41"/>
      <c r="E90" s="44">
        <f>+E35/calc!B2</f>
        <v>1.5968667884363769E-2</v>
      </c>
      <c r="F90" s="44">
        <f>+F35/calc!C2</f>
        <v>1.5586321087230938E-2</v>
      </c>
      <c r="G90" s="44">
        <f>+G35/calc!D2</f>
        <v>1.6482996782157672E-2</v>
      </c>
      <c r="H90" s="44">
        <f>+H35/calc!E2</f>
        <v>1.7504088137722411E-2</v>
      </c>
      <c r="I90" s="44">
        <f>+I35/calc!F2</f>
        <v>1.6176579462777379E-2</v>
      </c>
      <c r="J90" s="44">
        <f>+J35/calc!G2</f>
        <v>1.7443713733075437E-2</v>
      </c>
      <c r="K90" s="44">
        <f>+K35/calc!H2</f>
        <v>1.8834128154984503E-2</v>
      </c>
      <c r="L90" s="44">
        <f>+L35/calc!I2</f>
        <v>1.9561236800802895E-2</v>
      </c>
      <c r="M90" s="44">
        <f>+M35/calc!J2</f>
        <v>1.8449927315450945E-2</v>
      </c>
      <c r="N90" s="44">
        <f>+N35/calc!K2</f>
        <v>1.8880453205172853E-2</v>
      </c>
      <c r="O90" s="44">
        <f>+O35/calc!L2</f>
        <v>2.1353670776710087E-2</v>
      </c>
      <c r="P90" s="44">
        <f>+P35/calc!M2</f>
        <v>2.1005502126046901E-2</v>
      </c>
      <c r="Q90" s="44">
        <f>+Q35/calc!N2</f>
        <v>2.1245236198507225E-2</v>
      </c>
      <c r="R90" s="44">
        <f>+R35/calc!O2</f>
        <v>2.2882852374156406E-2</v>
      </c>
      <c r="S90" s="44">
        <f>+S35/calc!P2</f>
        <v>2.3516404487717718E-2</v>
      </c>
      <c r="T90" s="44">
        <f>+T35/calc!Q2</f>
        <v>2.2301523462356469E-2</v>
      </c>
      <c r="U90" s="44">
        <f>+U35/calc!R2</f>
        <v>2.0039928513573734E-2</v>
      </c>
      <c r="V90" s="44">
        <f>+V35/calc!S2</f>
        <v>1.5732506987202792E-2</v>
      </c>
      <c r="W90" s="44">
        <f>+W35/calc!T2</f>
        <v>1.420194728333889E-2</v>
      </c>
      <c r="X90" s="44">
        <f>+X35/calc!U2</f>
        <v>1.4232058050673803E-2</v>
      </c>
      <c r="Y90" s="44">
        <f>+Y35/calc!V2</f>
        <v>1.5351804834149748E-2</v>
      </c>
    </row>
    <row r="91" spans="1:25" ht="15.75" customHeight="1">
      <c r="A91" s="4"/>
      <c r="B91" s="4"/>
      <c r="C91" s="45" t="s">
        <v>92</v>
      </c>
      <c r="D91" s="41"/>
      <c r="E91" s="44">
        <f>+E42/calc!B2</f>
        <v>1.7264013131970644E-3</v>
      </c>
      <c r="F91" s="44">
        <f>+F42/calc!C2</f>
        <v>1.9365071558550141E-3</v>
      </c>
      <c r="G91" s="44">
        <f>+G42/calc!D2</f>
        <v>1.8666187947472151E-3</v>
      </c>
      <c r="H91" s="44">
        <f>+H42/calc!E2</f>
        <v>1.9890188830449678E-3</v>
      </c>
      <c r="I91" s="44">
        <f>+I42/calc!F2</f>
        <v>2.4700664293069679E-3</v>
      </c>
      <c r="J91" s="44">
        <f>+J42/calc!G2</f>
        <v>2.2560928433268861E-3</v>
      </c>
      <c r="K91" s="44">
        <f>+K42/calc!H2</f>
        <v>2.3215653983829098E-3</v>
      </c>
      <c r="L91" s="44">
        <f>+L42/calc!I2</f>
        <v>2.2528053298598136E-3</v>
      </c>
      <c r="M91" s="44">
        <f>+M42/calc!J2</f>
        <v>2.5315132325706433E-3</v>
      </c>
      <c r="N91" s="44">
        <f>+N42/calc!K2</f>
        <v>2.4064916068816606E-3</v>
      </c>
      <c r="O91" s="44">
        <f>+O42/calc!L2</f>
        <v>2.3963910136411601E-3</v>
      </c>
      <c r="P91" s="44">
        <f>+P42/calc!M2</f>
        <v>2.5189141783419017E-3</v>
      </c>
      <c r="Q91" s="44">
        <f>+Q42/calc!N2</f>
        <v>2.4333669193482279E-3</v>
      </c>
      <c r="R91" s="44">
        <f>+R42/calc!O2</f>
        <v>2.6500460936009179E-3</v>
      </c>
      <c r="S91" s="44">
        <f>+S42/calc!P2</f>
        <v>2.7181719945803375E-3</v>
      </c>
      <c r="T91" s="44">
        <f>+T42/calc!Q2</f>
        <v>2.6727412794635298E-3</v>
      </c>
      <c r="U91" s="44">
        <f>+U42/calc!R2</f>
        <v>2.7438007572777984E-3</v>
      </c>
      <c r="V91" s="44">
        <f>+V42/calc!S2</f>
        <v>2.185123846125733E-3</v>
      </c>
      <c r="W91" s="44">
        <f>+W42/calc!T2</f>
        <v>1.9841385913493509E-3</v>
      </c>
      <c r="X91" s="44">
        <f>+X42/calc!U2</f>
        <v>2.0192377232950026E-3</v>
      </c>
      <c r="Y91" s="44">
        <f>+Y42/calc!V2</f>
        <v>2.0192648276977686E-3</v>
      </c>
    </row>
    <row r="92" spans="1:25" ht="15.75" customHeight="1">
      <c r="A92" s="4"/>
      <c r="B92" s="4"/>
      <c r="C92" s="45" t="s">
        <v>108</v>
      </c>
      <c r="D92" s="41"/>
      <c r="E92" s="44">
        <f>+E49/calc!B2</f>
        <v>2.9520809340418909E-3</v>
      </c>
      <c r="F92" s="44">
        <f>+F49/calc!C2</f>
        <v>3.0287381760356726E-3</v>
      </c>
      <c r="G92" s="44">
        <f>+G49/calc!D2</f>
        <v>2.8259875031126399E-3</v>
      </c>
      <c r="H92" s="44">
        <f>+H49/calc!E2</f>
        <v>3.160410221607748E-3</v>
      </c>
      <c r="I92" s="44">
        <f>+I49/calc!F2</f>
        <v>2.9344658397216297E-3</v>
      </c>
      <c r="J92" s="44">
        <f>+J49/calc!G2</f>
        <v>2.6955512572533849E-3</v>
      </c>
      <c r="K92" s="44">
        <f>+K49/calc!H2</f>
        <v>2.4445054379524478E-3</v>
      </c>
      <c r="L92" s="44">
        <f>+L49/calc!I2</f>
        <v>2.3235391464964074E-3</v>
      </c>
      <c r="M92" s="44">
        <f>+M49/calc!J2</f>
        <v>2.4755063026465143E-3</v>
      </c>
      <c r="N92" s="44">
        <f>+N49/calc!K2</f>
        <v>2.154581969306494E-3</v>
      </c>
      <c r="O92" s="44">
        <f>+O49/calc!L2</f>
        <v>2.2781833851655874E-3</v>
      </c>
      <c r="P92" s="44">
        <f>+P49/calc!M2</f>
        <v>2.1151339221051335E-3</v>
      </c>
      <c r="Q92" s="44">
        <f>+Q49/calc!N2</f>
        <v>2.4231893390771896E-3</v>
      </c>
      <c r="R92" s="44">
        <f>+R49/calc!O2</f>
        <v>3.0352792985530461E-3</v>
      </c>
      <c r="S92" s="44">
        <f>+S49/calc!P2</f>
        <v>3.15838055149328E-3</v>
      </c>
      <c r="T92" s="44">
        <f>+T49/calc!Q2</f>
        <v>3.0548257891272325E-3</v>
      </c>
      <c r="U92" s="44">
        <f>+U49/calc!R2</f>
        <v>2.4794168232261755E-3</v>
      </c>
      <c r="V92" s="44">
        <f>+V49/calc!S2</f>
        <v>1.6965486199673385E-3</v>
      </c>
      <c r="W92" s="44">
        <f>+W49/calc!T2</f>
        <v>1.7784121821234474E-3</v>
      </c>
      <c r="X92" s="44">
        <f>+X49/calc!U2</f>
        <v>1.7501988862370723E-3</v>
      </c>
      <c r="Y92" s="44">
        <f>+Y49/calc!V2</f>
        <v>1.8035790818294985E-3</v>
      </c>
    </row>
    <row r="93" spans="1:25" ht="15.75" customHeight="1">
      <c r="C93" s="45" t="s">
        <v>124</v>
      </c>
      <c r="D93" s="46"/>
      <c r="E93" s="44">
        <f>+E55/calc!B2</f>
        <v>3.0498305165923931E-2</v>
      </c>
      <c r="F93" s="44">
        <f>+F55/calc!C2</f>
        <v>3.1133707109952623E-2</v>
      </c>
      <c r="G93" s="44">
        <f>+G55/calc!D2</f>
        <v>2.9736569320662716E-2</v>
      </c>
      <c r="H93" s="44">
        <f>+H55/calc!E2</f>
        <v>3.0279292905591997E-2</v>
      </c>
      <c r="I93" s="44">
        <f>+I55/calc!F2</f>
        <v>3.0330665841067715E-2</v>
      </c>
      <c r="J93" s="44">
        <f>+J55/calc!G2</f>
        <v>3.0249903288201159E-2</v>
      </c>
      <c r="K93" s="44">
        <f>+K55/calc!H2</f>
        <v>2.9760066787891264E-2</v>
      </c>
      <c r="L93" s="44">
        <f>+L55/calc!I2</f>
        <v>4.1511408163483199E-2</v>
      </c>
      <c r="M93" s="44">
        <f>+M55/calc!J2</f>
        <v>4.6416054324232826E-2</v>
      </c>
      <c r="N93" s="44">
        <f>+N55/calc!K2</f>
        <v>4.9426528290497089E-2</v>
      </c>
      <c r="O93" s="44">
        <f>+O55/calc!L2</f>
        <v>5.1494466808372538E-2</v>
      </c>
      <c r="P93" s="44">
        <f>+P55/calc!M2</f>
        <v>5.1345570421459284E-2</v>
      </c>
      <c r="Q93" s="44">
        <f>+Q55/calc!N2</f>
        <v>5.1799257406734044E-2</v>
      </c>
      <c r="R93" s="44">
        <f>+R55/calc!O2</f>
        <v>5.5205710051988564E-2</v>
      </c>
      <c r="S93" s="44">
        <f>+S55/calc!P2</f>
        <v>6.1826596752280277E-2</v>
      </c>
      <c r="T93" s="44">
        <f>+T55/calc!Q2</f>
        <v>6.053217788691545E-2</v>
      </c>
      <c r="U93" s="44">
        <f>+U55/calc!R2</f>
        <v>5.9617175800368641E-2</v>
      </c>
      <c r="V93" s="44">
        <f>+V55/calc!S2</f>
        <v>5.74152831716611E-2</v>
      </c>
      <c r="W93" s="44">
        <f>+W55/calc!T2</f>
        <v>5.68448393871498E-2</v>
      </c>
      <c r="X93" s="44">
        <f>+X55/calc!U2</f>
        <v>5.6404618982184615E-2</v>
      </c>
      <c r="Y93" s="44">
        <f>+Y55/calc!V2</f>
        <v>5.7222729930766734E-2</v>
      </c>
    </row>
    <row r="94" spans="1:25" ht="15.75" customHeight="1">
      <c r="C94" s="45" t="s">
        <v>140</v>
      </c>
      <c r="D94" s="46"/>
      <c r="E94" s="44">
        <f>+E62/calc!B2</f>
        <v>3.6443830999897679E-3</v>
      </c>
      <c r="F94" s="44">
        <f>+F62/calc!C2</f>
        <v>3.8279316054361549E-3</v>
      </c>
      <c r="G94" s="44">
        <f>+G62/calc!D2</f>
        <v>3.9108269681053338E-3</v>
      </c>
      <c r="H94" s="44">
        <f>+H62/calc!E2</f>
        <v>3.6874460780951623E-3</v>
      </c>
      <c r="I94" s="44">
        <f>+I62/calc!F2</f>
        <v>4.0500339886525016E-3</v>
      </c>
      <c r="J94" s="44">
        <f>+J62/calc!G2</f>
        <v>4.1005802707930368E-3</v>
      </c>
      <c r="K94" s="44">
        <f>+K62/calc!H2</f>
        <v>4.0012694273853225E-3</v>
      </c>
      <c r="L94" s="44">
        <f>+L62/calc!I2</f>
        <v>4.2693864041596823E-3</v>
      </c>
      <c r="M94" s="44">
        <f>+M62/calc!J2</f>
        <v>4.2490590835772748E-3</v>
      </c>
      <c r="N94" s="44">
        <f>+N62/calc!K2</f>
        <v>4.3230944254835039E-3</v>
      </c>
      <c r="O94" s="44">
        <f>+O62/calc!L2</f>
        <v>4.4231145345950745E-3</v>
      </c>
      <c r="P94" s="44">
        <f>+P62/calc!M2</f>
        <v>4.6737316637135481E-3</v>
      </c>
      <c r="Q94" s="44">
        <f>+Q62/calc!N2</f>
        <v>4.775135616257112E-3</v>
      </c>
      <c r="R94" s="44">
        <f>+R62/calc!O2</f>
        <v>4.9677165615338373E-3</v>
      </c>
      <c r="S94" s="44">
        <f>+S62/calc!P2</f>
        <v>4.9460906699881563E-3</v>
      </c>
      <c r="T94" s="44">
        <f>+T62/calc!Q2</f>
        <v>4.4638202400178366E-3</v>
      </c>
      <c r="U94" s="44">
        <f>+U62/calc!R2</f>
        <v>4.1292473092161622E-3</v>
      </c>
      <c r="V94" s="44">
        <f>+V62/calc!S2</f>
        <v>3.3026915878502498E-3</v>
      </c>
      <c r="W94" s="44">
        <f>+W62/calc!T2</f>
        <v>2.890894802629398E-3</v>
      </c>
      <c r="X94" s="44">
        <f>+X62/calc!U2</f>
        <v>2.8331043128179165E-3</v>
      </c>
      <c r="Y94" s="44">
        <f>+Y62/calc!V2</f>
        <v>2.6923531035970248E-3</v>
      </c>
    </row>
    <row r="95" spans="1:25" ht="15.75" customHeight="1">
      <c r="C95" s="45" t="s">
        <v>160</v>
      </c>
      <c r="D95" s="46"/>
      <c r="E95" s="44">
        <f>+E71/calc!B2</f>
        <v>2.4733474551364248E-2</v>
      </c>
      <c r="F95" s="44">
        <f>+F71/calc!C2</f>
        <v>2.6822161019033099E-2</v>
      </c>
      <c r="G95" s="44">
        <f>+G71/calc!D2</f>
        <v>2.6611382320977359E-2</v>
      </c>
      <c r="H95" s="44">
        <f>+H71/calc!E2</f>
        <v>2.6294035470235108E-2</v>
      </c>
      <c r="I95" s="44">
        <f>+I71/calc!F2</f>
        <v>3.0827034776112372E-2</v>
      </c>
      <c r="J95" s="44">
        <f>+J71/calc!G2</f>
        <v>3.6040232108317215E-2</v>
      </c>
      <c r="K95" s="44">
        <f>+K71/calc!H2</f>
        <v>3.6245868642856324E-2</v>
      </c>
      <c r="L95" s="44">
        <f>+L71/calc!I2</f>
        <v>3.6621432613360948E-2</v>
      </c>
      <c r="M95" s="44">
        <f>+M71/calc!J2</f>
        <v>3.644557619929506E-2</v>
      </c>
      <c r="N95" s="44">
        <f>+N71/calc!K2</f>
        <v>3.6081121868542641E-2</v>
      </c>
      <c r="O95" s="44">
        <f>+O71/calc!L2</f>
        <v>3.5238768663372617E-2</v>
      </c>
      <c r="P95" s="44">
        <f>+P71/calc!M2</f>
        <v>3.5581274913837065E-2</v>
      </c>
      <c r="Q95" s="44">
        <f>+Q71/calc!N2</f>
        <v>3.6060092134858487E-2</v>
      </c>
      <c r="R95" s="44">
        <f>+R71/calc!O2</f>
        <v>3.8294868245764453E-2</v>
      </c>
      <c r="S95" s="44">
        <f>+S71/calc!P2</f>
        <v>4.180776509359297E-2</v>
      </c>
      <c r="T95" s="44">
        <f>+T71/calc!Q2</f>
        <v>4.0630478197119867E-2</v>
      </c>
      <c r="U95" s="44">
        <f>+U71/calc!R2</f>
        <v>3.9995777330805962E-2</v>
      </c>
      <c r="V95" s="44">
        <f>+V71/calc!S2</f>
        <v>3.7909782853317794E-2</v>
      </c>
      <c r="W95" s="44">
        <f>+W71/calc!T2</f>
        <v>3.7441231472435589E-2</v>
      </c>
      <c r="X95" s="44">
        <f>+X71/calc!U2</f>
        <v>3.7225717798510159E-2</v>
      </c>
      <c r="Y95" s="44">
        <f>+Y71/calc!V2</f>
        <v>3.7183478843738467E-2</v>
      </c>
    </row>
    <row r="96" spans="1:25" ht="15.75" customHeight="1">
      <c r="C96" s="47" t="s">
        <v>182</v>
      </c>
      <c r="D96" s="46"/>
      <c r="E96" s="44">
        <f>+E81/calc!B2</f>
        <v>4.6588887897121289E-3</v>
      </c>
      <c r="F96" s="44">
        <f>+F81/calc!C2</f>
        <v>4.8771291332644793E-3</v>
      </c>
      <c r="G96" s="44">
        <f>+G81/calc!D2</f>
        <v>5.0458547357489347E-3</v>
      </c>
      <c r="H96" s="44">
        <f>+H81/calc!E2</f>
        <v>5.0826471639334198E-3</v>
      </c>
      <c r="I96" s="44">
        <f>+I81/calc!F2</f>
        <v>5.2732889573896711E-3</v>
      </c>
      <c r="J96" s="44">
        <f>+J81/calc!G2</f>
        <v>5.5814313346228238E-3</v>
      </c>
      <c r="K96" s="44">
        <f>+K81/calc!H2</f>
        <v>5.4122208117473496E-3</v>
      </c>
      <c r="L96" s="44">
        <f>+L81/calc!I2</f>
        <v>6.064423826352484E-3</v>
      </c>
      <c r="M96" s="44">
        <f>+M81/calc!J2</f>
        <v>6.8428022382858392E-3</v>
      </c>
      <c r="N96" s="44">
        <f>+N81/calc!K2</f>
        <v>7.160270251445288E-3</v>
      </c>
      <c r="O96" s="44">
        <f>+O81/calc!L2</f>
        <v>7.2310830182920928E-3</v>
      </c>
      <c r="P96" s="44">
        <f>+P81/calc!M2</f>
        <v>7.7194451444184079E-3</v>
      </c>
      <c r="Q96" s="44">
        <f>+Q81/calc!N2</f>
        <v>7.867269549512541E-3</v>
      </c>
      <c r="R96" s="44">
        <f>+R81/calc!O2</f>
        <v>9.0655227928153111E-3</v>
      </c>
      <c r="S96" s="44">
        <f>+S81/calc!P2</f>
        <v>1.0938487573144128E-2</v>
      </c>
      <c r="T96" s="44">
        <f>+T81/calc!Q2</f>
        <v>1.0959256904300786E-2</v>
      </c>
      <c r="U96" s="44">
        <f>+U81/calc!R2</f>
        <v>1.1045269442729115E-2</v>
      </c>
      <c r="V96" s="44">
        <f>+V81/calc!S2</f>
        <v>1.0508214411430352E-2</v>
      </c>
      <c r="W96" s="44">
        <f>+W81/calc!T2</f>
        <v>9.9947934643352301E-3</v>
      </c>
      <c r="X96" s="44">
        <f>+X81/calc!U2</f>
        <v>1.0133796195848702E-2</v>
      </c>
      <c r="Y96" s="44">
        <f>+Y81/calc!V2</f>
        <v>9.8360137555443782E-3</v>
      </c>
    </row>
    <row r="98" spans="3:25" ht="15">
      <c r="C98" s="48" t="s">
        <v>186</v>
      </c>
      <c r="E98" s="49">
        <f>+E55+E62+E71+E81</f>
        <v>29184</v>
      </c>
      <c r="F98" s="49">
        <f t="shared" ref="F98:Y98" si="0">+F55+F62+F71+F81</f>
        <v>32530</v>
      </c>
      <c r="G98" s="49">
        <f t="shared" si="0"/>
        <v>33831</v>
      </c>
      <c r="H98" s="49">
        <f t="shared" si="0"/>
        <v>36203</v>
      </c>
      <c r="I98" s="49">
        <f t="shared" si="0"/>
        <v>41888</v>
      </c>
      <c r="J98" s="49">
        <f t="shared" si="0"/>
        <v>49097</v>
      </c>
      <c r="K98" s="49">
        <f t="shared" si="0"/>
        <v>52758</v>
      </c>
      <c r="L98" s="49">
        <f t="shared" si="0"/>
        <v>66287</v>
      </c>
      <c r="M98" s="49">
        <f t="shared" si="0"/>
        <v>75489</v>
      </c>
      <c r="N98" s="49">
        <f t="shared" si="0"/>
        <v>83550</v>
      </c>
      <c r="O98" s="49">
        <f t="shared" si="0"/>
        <v>91556</v>
      </c>
      <c r="P98" s="49">
        <f t="shared" si="0"/>
        <v>100112</v>
      </c>
      <c r="Q98" s="49">
        <f t="shared" si="0"/>
        <v>108623</v>
      </c>
      <c r="R98" s="49">
        <f t="shared" si="0"/>
        <v>120030</v>
      </c>
      <c r="S98" s="49">
        <f t="shared" si="0"/>
        <v>128965</v>
      </c>
      <c r="T98" s="49">
        <f t="shared" si="0"/>
        <v>126019</v>
      </c>
      <c r="U98" s="49">
        <f t="shared" si="0"/>
        <v>122870</v>
      </c>
      <c r="V98" s="49">
        <f t="shared" si="0"/>
        <v>113475</v>
      </c>
      <c r="W98" s="49">
        <f t="shared" si="0"/>
        <v>109919</v>
      </c>
      <c r="X98" s="49">
        <f t="shared" si="0"/>
        <v>110544</v>
      </c>
      <c r="Y98" s="49">
        <f t="shared" si="0"/>
        <v>115023</v>
      </c>
    </row>
    <row r="99" spans="3:25" ht="15">
      <c r="C99" s="48" t="s">
        <v>187</v>
      </c>
      <c r="E99" s="42">
        <f>+E98/calc!B2</f>
        <v>6.3535051606990078E-2</v>
      </c>
      <c r="F99" s="42">
        <f>+F98/calc!C2</f>
        <v>6.6660928867686361E-2</v>
      </c>
      <c r="G99" s="42">
        <f>+G98/calc!D2</f>
        <v>6.5304633345494342E-2</v>
      </c>
      <c r="H99" s="42">
        <f>+H98/calc!E2</f>
        <v>6.5343421617855682E-2</v>
      </c>
      <c r="I99" s="42">
        <f>+I98/calc!F2</f>
        <v>7.0481023563222264E-2</v>
      </c>
      <c r="J99" s="42">
        <f>+J98/calc!G2</f>
        <v>7.5972147001934234E-2</v>
      </c>
      <c r="K99" s="42">
        <f>+K98/calc!H2</f>
        <v>7.5419425669880261E-2</v>
      </c>
      <c r="L99" s="42">
        <f>+L98/calc!I2</f>
        <v>8.8466651007356317E-2</v>
      </c>
      <c r="M99" s="42">
        <f>+M98/calc!J2</f>
        <v>9.3953491845391007E-2</v>
      </c>
      <c r="N99" s="42">
        <f>+N98/calc!K2</f>
        <v>9.6991014835968517E-2</v>
      </c>
      <c r="O99" s="42">
        <f>+O98/calc!L2</f>
        <v>9.838743302463232E-2</v>
      </c>
      <c r="P99" s="42">
        <f>+P98/calc!M2</f>
        <v>9.9320022143428305E-2</v>
      </c>
      <c r="Q99" s="42">
        <f>+Q98/calc!N2</f>
        <v>0.10050175470736218</v>
      </c>
      <c r="R99" s="42">
        <f>+R98/calc!O2</f>
        <v>0.10753381765210217</v>
      </c>
      <c r="S99" s="42">
        <f>+S98/calc!P2</f>
        <v>0.11951894008900554</v>
      </c>
      <c r="T99" s="42">
        <f>+T98/calc!Q2</f>
        <v>0.11658573322835394</v>
      </c>
      <c r="U99" s="42">
        <f>+U98/calc!R2</f>
        <v>0.11478746988311989</v>
      </c>
      <c r="V99" s="42">
        <f>+V98/calc!S2</f>
        <v>0.10913597202425949</v>
      </c>
      <c r="W99" s="42">
        <f>+W98/calc!T2</f>
        <v>0.10717175912655001</v>
      </c>
      <c r="X99" s="42">
        <f>+X98/calc!U2</f>
        <v>0.10659723728936139</v>
      </c>
      <c r="Y99" s="42">
        <f>+Y98/calc!V2</f>
        <v>0.10693457563364661</v>
      </c>
    </row>
    <row r="127" spans="3:25" ht="15.75" customHeight="1">
      <c r="C127" t="s">
        <v>188</v>
      </c>
      <c r="D127" s="49" t="s">
        <v>190</v>
      </c>
      <c r="E127" s="49">
        <f t="shared" ref="E127:V127" si="1">+E79+E69+E60+E53+E47+E40+E33+E23+E16+E8</f>
        <v>932</v>
      </c>
      <c r="F127" s="49">
        <f t="shared" si="1"/>
        <v>1478</v>
      </c>
      <c r="G127" s="49">
        <f t="shared" si="1"/>
        <v>1616</v>
      </c>
      <c r="H127" s="49">
        <f t="shared" si="1"/>
        <v>1745</v>
      </c>
      <c r="I127" s="49">
        <f t="shared" si="1"/>
        <v>1832</v>
      </c>
      <c r="J127" s="49">
        <f t="shared" si="1"/>
        <v>2144</v>
      </c>
      <c r="K127" s="49">
        <f t="shared" si="1"/>
        <v>2503</v>
      </c>
      <c r="L127" s="49">
        <f t="shared" si="1"/>
        <v>2947</v>
      </c>
      <c r="M127" s="49">
        <f t="shared" si="1"/>
        <v>3470</v>
      </c>
      <c r="N127" s="49">
        <f t="shared" si="1"/>
        <v>3789</v>
      </c>
      <c r="O127" s="49">
        <f t="shared" si="1"/>
        <v>4465</v>
      </c>
      <c r="P127" s="49">
        <f t="shared" si="1"/>
        <v>5180</v>
      </c>
      <c r="Q127" s="49">
        <f t="shared" si="1"/>
        <v>5530</v>
      </c>
      <c r="R127" s="49">
        <f t="shared" si="1"/>
        <v>6229</v>
      </c>
      <c r="S127" s="49">
        <f t="shared" si="1"/>
        <v>6967</v>
      </c>
      <c r="T127" s="49">
        <f t="shared" si="1"/>
        <v>7055</v>
      </c>
      <c r="U127" s="49">
        <f t="shared" si="1"/>
        <v>6754</v>
      </c>
      <c r="V127" s="49">
        <f t="shared" si="1"/>
        <v>6564</v>
      </c>
      <c r="W127" s="49">
        <f>+W79+W69+W60+W53+W47+W40+W33+W23+W16+W8</f>
        <v>6489</v>
      </c>
      <c r="X127" s="49">
        <f>+X79+X69+X60+X53+X47+X40+X33+X23+X16+X8</f>
        <v>6454</v>
      </c>
      <c r="Y127" s="19"/>
    </row>
  </sheetData>
  <hyperlinks>
    <hyperlink ref="A1" location="Indice!A1" display="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7"/>
  <sheetViews>
    <sheetView topLeftCell="C1" workbookViewId="0">
      <pane xSplit="2" ySplit="1" topLeftCell="E77" activePane="bottomRight" state="frozen"/>
      <selection activeCell="C1" sqref="C1"/>
      <selection pane="topRight" activeCell="E1" sqref="E1"/>
      <selection pane="bottomLeft" activeCell="C2" sqref="C2"/>
      <selection pane="bottomRight" activeCell="E86" sqref="E86:Y99"/>
    </sheetView>
  </sheetViews>
  <sheetFormatPr baseColWidth="10" defaultRowHeight="15.75" customHeight="1"/>
  <cols>
    <col min="1" max="1" width="11.42578125" hidden="1" customWidth="1"/>
    <col min="2" max="2" width="47.7109375" hidden="1" customWidth="1"/>
    <col min="3" max="3" width="39.140625" customWidth="1"/>
    <col min="4" max="5" width="10.85546875" customWidth="1"/>
  </cols>
  <sheetData>
    <row r="1" spans="1:25" ht="15.75" customHeight="1">
      <c r="A1" s="1" t="s">
        <v>0</v>
      </c>
      <c r="C1" s="2" t="s">
        <v>1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  <c r="P1" s="3">
        <v>2006</v>
      </c>
      <c r="Q1" s="3">
        <v>2007</v>
      </c>
      <c r="R1" s="3">
        <v>2008</v>
      </c>
      <c r="S1" s="3">
        <v>2009</v>
      </c>
      <c r="T1" s="3">
        <v>2010</v>
      </c>
      <c r="U1" s="3">
        <v>2011</v>
      </c>
      <c r="V1" s="3">
        <v>2012</v>
      </c>
      <c r="W1" s="3">
        <v>2013</v>
      </c>
      <c r="X1" s="3" t="s">
        <v>2</v>
      </c>
    </row>
    <row r="2" spans="1:25" ht="15.75" customHeight="1">
      <c r="A2" s="4"/>
      <c r="B2" s="4"/>
      <c r="C2" s="4" t="s">
        <v>3</v>
      </c>
      <c r="D2" s="4"/>
      <c r="E2" s="4"/>
      <c r="G2" s="4"/>
      <c r="H2" s="4"/>
      <c r="I2" s="4"/>
      <c r="J2" s="4"/>
      <c r="L2" s="4"/>
      <c r="M2" s="4"/>
      <c r="N2" s="4"/>
      <c r="O2" s="4"/>
      <c r="Q2" s="5"/>
      <c r="R2" s="4"/>
      <c r="T2" s="4"/>
    </row>
    <row r="3" spans="1:25" ht="15.75" customHeight="1">
      <c r="A3" s="6" t="s">
        <v>4</v>
      </c>
      <c r="B3" s="7" t="s">
        <v>5</v>
      </c>
      <c r="C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ht="15.75" customHeight="1">
      <c r="A4" s="12" t="s">
        <v>6</v>
      </c>
      <c r="B4" s="13" t="s">
        <v>7</v>
      </c>
      <c r="C4" s="14" t="s">
        <v>7</v>
      </c>
      <c r="D4" s="14" t="s">
        <v>6</v>
      </c>
      <c r="E4" s="52">
        <f>+'[3]1995'!C8</f>
        <v>1326</v>
      </c>
      <c r="F4" s="52">
        <f>+'[3]1996'!C8</f>
        <v>1429</v>
      </c>
      <c r="G4" s="52">
        <f>+'[3]1997'!C8</f>
        <v>1513</v>
      </c>
      <c r="H4" s="52">
        <f>+'[3]1998'!C8</f>
        <v>1605</v>
      </c>
      <c r="I4" s="52">
        <f>+'[3]1999'!C8</f>
        <v>1730</v>
      </c>
      <c r="J4" s="52">
        <f>+'[3]2000'!C8</f>
        <v>2937</v>
      </c>
      <c r="K4" s="52">
        <f>+'[3]2001'!C8</f>
        <v>2053</v>
      </c>
      <c r="L4" s="52">
        <f>+'[3]2002'!C8</f>
        <v>2016</v>
      </c>
      <c r="M4" s="52">
        <f>+'[3]2003'!C8</f>
        <v>2273</v>
      </c>
      <c r="N4" s="52">
        <f>+'[3]2004'!C8</f>
        <v>2448</v>
      </c>
      <c r="O4" s="52">
        <f>+'[3]2005'!C8</f>
        <v>2715</v>
      </c>
      <c r="P4" s="52">
        <f>+'[3]2006'!C8</f>
        <v>2731</v>
      </c>
      <c r="Q4" s="52">
        <f>+'[3]2007'!C8</f>
        <v>3039</v>
      </c>
      <c r="R4" s="52">
        <f>+'[3]2008'!C8</f>
        <v>2932</v>
      </c>
      <c r="S4" s="52">
        <f>+'[3]2009'!C8</f>
        <v>3152</v>
      </c>
      <c r="T4" s="52">
        <f>+'[3]2010'!C8</f>
        <v>3051</v>
      </c>
      <c r="U4" s="52">
        <f>+'[3]2011'!C8</f>
        <v>2877</v>
      </c>
      <c r="V4" s="52">
        <f>+'[3]2012'!C8</f>
        <v>2243</v>
      </c>
      <c r="W4" s="54">
        <v>2409</v>
      </c>
      <c r="X4" s="54">
        <v>2472</v>
      </c>
      <c r="Y4" s="54">
        <v>2521</v>
      </c>
    </row>
    <row r="5" spans="1:25" ht="15.75" customHeight="1">
      <c r="A5" s="12" t="s">
        <v>8</v>
      </c>
      <c r="B5" s="15" t="s">
        <v>9</v>
      </c>
      <c r="C5" s="16" t="s">
        <v>9</v>
      </c>
      <c r="D5" s="16" t="s">
        <v>8</v>
      </c>
      <c r="E5" s="16">
        <f>+'[3]1995'!D8</f>
        <v>14</v>
      </c>
      <c r="F5" s="16">
        <f>+'[3]1996'!D8</f>
        <v>19</v>
      </c>
      <c r="G5" s="16">
        <f>+'[3]1997'!D8</f>
        <v>21</v>
      </c>
      <c r="H5" s="16">
        <f>+'[3]1998'!D8</f>
        <v>28</v>
      </c>
      <c r="I5" s="16">
        <f>+'[3]1999'!D8</f>
        <v>29</v>
      </c>
      <c r="J5" s="16">
        <f>+'[3]2000'!D8</f>
        <v>34</v>
      </c>
      <c r="K5" s="16">
        <f>+'[3]2001'!D8</f>
        <v>51</v>
      </c>
      <c r="L5" s="16">
        <f>+'[3]2002'!D8</f>
        <v>39</v>
      </c>
      <c r="M5" s="16">
        <f>+'[3]2003'!D8</f>
        <v>63</v>
      </c>
      <c r="N5" s="16">
        <f>+'[3]2004'!D8</f>
        <v>23</v>
      </c>
      <c r="O5" s="16">
        <f>+'[3]2005'!D8</f>
        <v>28</v>
      </c>
      <c r="P5" s="16">
        <f>+'[3]2006'!D8</f>
        <v>88</v>
      </c>
      <c r="Q5" s="16">
        <f>+'[3]2007'!D8</f>
        <v>87</v>
      </c>
      <c r="R5" s="16">
        <f>+'[3]2008'!D8</f>
        <v>91</v>
      </c>
      <c r="S5" s="16">
        <f>+'[3]2009'!D8</f>
        <v>68</v>
      </c>
      <c r="T5" s="16">
        <f>+'[3]2010'!D8</f>
        <v>85</v>
      </c>
      <c r="U5" s="16">
        <f>+'[3]2011'!D8</f>
        <v>45</v>
      </c>
      <c r="V5" s="16">
        <f>+'[3]2012'!D8</f>
        <v>45</v>
      </c>
      <c r="W5" s="55">
        <v>31</v>
      </c>
      <c r="X5" s="55">
        <v>34</v>
      </c>
      <c r="Y5" s="55">
        <v>37</v>
      </c>
    </row>
    <row r="6" spans="1:25" ht="15.75" customHeight="1">
      <c r="A6" s="12" t="s">
        <v>10</v>
      </c>
      <c r="B6" s="15" t="s">
        <v>11</v>
      </c>
      <c r="C6" s="16" t="s">
        <v>11</v>
      </c>
      <c r="D6" s="16" t="s">
        <v>10</v>
      </c>
      <c r="E6" s="16">
        <f>+'[3]1995'!E8</f>
        <v>2761</v>
      </c>
      <c r="F6" s="16">
        <f>+'[3]1996'!E8</f>
        <v>2920</v>
      </c>
      <c r="G6" s="16">
        <f>+'[3]1997'!E8</f>
        <v>3133</v>
      </c>
      <c r="H6" s="16">
        <f>+'[3]1998'!E8</f>
        <v>3427</v>
      </c>
      <c r="I6" s="16">
        <f>+'[3]1999'!E8</f>
        <v>3712</v>
      </c>
      <c r="J6" s="16">
        <f>+'[3]2000'!E8</f>
        <v>2230</v>
      </c>
      <c r="K6" s="16">
        <f>+'[3]2001'!E8</f>
        <v>4242</v>
      </c>
      <c r="L6" s="16">
        <f>+'[3]2002'!E8</f>
        <v>4850</v>
      </c>
      <c r="M6" s="16">
        <f>+'[3]2003'!E8</f>
        <v>5255</v>
      </c>
      <c r="N6" s="16">
        <f>+'[3]2004'!E8</f>
        <v>4948</v>
      </c>
      <c r="O6" s="16">
        <f>+'[3]2005'!E8</f>
        <v>5729</v>
      </c>
      <c r="P6" s="16">
        <f>+'[3]2006'!E8</f>
        <v>7194</v>
      </c>
      <c r="Q6" s="16">
        <f>+'[3]2007'!E8</f>
        <v>7876</v>
      </c>
      <c r="R6" s="16">
        <f>+'[3]2008'!E8</f>
        <v>8292</v>
      </c>
      <c r="S6" s="16">
        <f>+'[3]2009'!E8</f>
        <v>9026</v>
      </c>
      <c r="T6" s="16">
        <f>+'[3]2010'!E8</f>
        <v>9248</v>
      </c>
      <c r="U6" s="16">
        <f>+'[3]2011'!E8</f>
        <v>8547</v>
      </c>
      <c r="V6" s="16">
        <f>+'[3]2012'!E8</f>
        <v>7778</v>
      </c>
      <c r="W6" s="55">
        <v>7668</v>
      </c>
      <c r="X6" s="55">
        <v>8127</v>
      </c>
      <c r="Y6" s="55">
        <v>8272</v>
      </c>
    </row>
    <row r="7" spans="1:25" ht="15.75" customHeight="1">
      <c r="A7" s="12" t="s">
        <v>12</v>
      </c>
      <c r="B7" s="15" t="s">
        <v>13</v>
      </c>
      <c r="C7" s="16" t="s">
        <v>13</v>
      </c>
      <c r="D7" s="16" t="s">
        <v>12</v>
      </c>
      <c r="E7" s="16">
        <f>+'[3]1995'!F8</f>
        <v>0</v>
      </c>
      <c r="F7" s="16">
        <f>+'[3]1996'!F8</f>
        <v>0</v>
      </c>
      <c r="G7" s="16">
        <f>+'[3]1997'!F8</f>
        <v>0</v>
      </c>
      <c r="H7" s="16">
        <f>+'[3]1998'!F8</f>
        <v>0</v>
      </c>
      <c r="I7" s="16">
        <f>+'[3]1999'!F8</f>
        <v>0</v>
      </c>
      <c r="J7" s="16">
        <f>+'[3]2000'!F8</f>
        <v>0</v>
      </c>
      <c r="K7" s="16">
        <f>+'[3]2001'!F8</f>
        <v>0</v>
      </c>
      <c r="L7" s="16">
        <f>+'[3]2002'!F8</f>
        <v>0</v>
      </c>
      <c r="M7" s="16">
        <f>+'[3]2003'!F8</f>
        <v>0</v>
      </c>
      <c r="N7" s="16">
        <f>+'[3]2004'!F8</f>
        <v>0</v>
      </c>
      <c r="O7" s="16">
        <f>+'[3]2005'!F8</f>
        <v>0</v>
      </c>
      <c r="P7" s="16">
        <f>+'[3]2006'!F8</f>
        <v>0</v>
      </c>
      <c r="Q7" s="16">
        <f>+'[3]2007'!F8</f>
        <v>0</v>
      </c>
      <c r="R7" s="16">
        <f>+'[3]2008'!F8</f>
        <v>0</v>
      </c>
      <c r="S7" s="16">
        <f>+'[3]2009'!F8</f>
        <v>0</v>
      </c>
      <c r="T7" s="16">
        <f>+'[3]2010'!F8</f>
        <v>-4</v>
      </c>
      <c r="U7" s="16">
        <f>+'[3]2011'!F8</f>
        <v>0</v>
      </c>
      <c r="V7" s="16">
        <f>+'[3]2012'!F8</f>
        <v>0</v>
      </c>
      <c r="W7" s="55">
        <v>0</v>
      </c>
      <c r="X7" s="55">
        <v>0</v>
      </c>
      <c r="Y7" s="55">
        <v>0</v>
      </c>
    </row>
    <row r="8" spans="1:25" ht="15.75" customHeight="1">
      <c r="A8" s="12" t="s">
        <v>14</v>
      </c>
      <c r="B8" s="13" t="s">
        <v>15</v>
      </c>
      <c r="C8" s="16" t="s">
        <v>15</v>
      </c>
      <c r="D8" s="16" t="s">
        <v>14</v>
      </c>
      <c r="E8" s="16">
        <f>+'[3]1995'!G8</f>
        <v>0</v>
      </c>
      <c r="F8" s="16">
        <f>+'[3]1996'!G8</f>
        <v>0</v>
      </c>
      <c r="G8" s="16">
        <f>+'[3]1997'!G8</f>
        <v>0</v>
      </c>
      <c r="H8" s="16">
        <f>+'[3]1998'!G8</f>
        <v>0</v>
      </c>
      <c r="I8" s="16">
        <f>+'[3]1999'!G8</f>
        <v>0</v>
      </c>
      <c r="J8" s="16">
        <f>+'[3]2000'!G8</f>
        <v>0</v>
      </c>
      <c r="K8" s="16">
        <f>+'[3]2001'!G8</f>
        <v>0</v>
      </c>
      <c r="L8" s="16">
        <f>+'[3]2002'!G8</f>
        <v>0</v>
      </c>
      <c r="M8" s="16">
        <f>+'[3]2003'!G8</f>
        <v>0</v>
      </c>
      <c r="N8" s="16">
        <f>+'[3]2004'!G8</f>
        <v>0</v>
      </c>
      <c r="O8" s="16">
        <f>+'[3]2005'!G8</f>
        <v>0</v>
      </c>
      <c r="P8" s="16">
        <f>+'[3]2006'!G8</f>
        <v>0</v>
      </c>
      <c r="Q8" s="16">
        <f>+'[3]2007'!G8</f>
        <v>0</v>
      </c>
      <c r="R8" s="16">
        <f>+'[3]2008'!G8</f>
        <v>0</v>
      </c>
      <c r="S8" s="16">
        <f>+'[3]2009'!G8</f>
        <v>0</v>
      </c>
      <c r="T8" s="16">
        <f>+'[3]2010'!G8</f>
        <v>9</v>
      </c>
      <c r="U8" s="16">
        <f>+'[3]2011'!G8</f>
        <v>26</v>
      </c>
      <c r="V8" s="16">
        <f>+'[3]2012'!G8</f>
        <v>22</v>
      </c>
      <c r="W8" s="55">
        <v>23</v>
      </c>
      <c r="X8" s="55">
        <v>23</v>
      </c>
      <c r="Y8" s="55">
        <v>24</v>
      </c>
    </row>
    <row r="9" spans="1:25" ht="15.75" customHeight="1">
      <c r="A9" s="12" t="s">
        <v>16</v>
      </c>
      <c r="B9" s="7" t="s">
        <v>17</v>
      </c>
      <c r="C9" s="16" t="s">
        <v>17</v>
      </c>
      <c r="D9" s="16" t="s">
        <v>16</v>
      </c>
      <c r="E9" s="16">
        <f>+'[3]1995'!H8</f>
        <v>0</v>
      </c>
      <c r="F9" s="16">
        <f>+'[3]1996'!H8</f>
        <v>0</v>
      </c>
      <c r="G9" s="16">
        <f>+'[3]1997'!H8</f>
        <v>0</v>
      </c>
      <c r="H9" s="16">
        <f>+'[3]1998'!H8</f>
        <v>0</v>
      </c>
      <c r="I9" s="16">
        <f>+'[3]1999'!H8</f>
        <v>0</v>
      </c>
      <c r="J9" s="16">
        <f>+'[3]2000'!H8</f>
        <v>0</v>
      </c>
      <c r="K9" s="16">
        <f>+'[3]2001'!H8</f>
        <v>4</v>
      </c>
      <c r="L9" s="16">
        <f>+'[3]2002'!H8</f>
        <v>0</v>
      </c>
      <c r="M9" s="16">
        <f>+'[3]2003'!H8</f>
        <v>0</v>
      </c>
      <c r="N9" s="16">
        <f>+'[3]2004'!H8</f>
        <v>0</v>
      </c>
      <c r="O9" s="16">
        <f>+'[3]2005'!H8</f>
        <v>0</v>
      </c>
      <c r="P9" s="16">
        <f>+'[3]2006'!H8</f>
        <v>0</v>
      </c>
      <c r="Q9" s="16">
        <f>+'[3]2007'!H8</f>
        <v>0</v>
      </c>
      <c r="R9" s="16">
        <f>+'[3]2008'!H8</f>
        <v>0</v>
      </c>
      <c r="S9" s="16">
        <f>+'[3]2009'!H8</f>
        <v>0</v>
      </c>
      <c r="T9" s="16">
        <f>+'[3]2010'!H8</f>
        <v>0</v>
      </c>
      <c r="U9" s="16">
        <f>+'[3]2011'!H8</f>
        <v>0</v>
      </c>
      <c r="V9" s="16">
        <f>+'[3]2012'!H8</f>
        <v>25</v>
      </c>
      <c r="W9" s="55">
        <v>25</v>
      </c>
      <c r="X9" s="55">
        <v>0</v>
      </c>
      <c r="Y9" s="55">
        <v>0</v>
      </c>
    </row>
    <row r="10" spans="1:25" ht="15.75" customHeight="1">
      <c r="A10" s="12" t="s">
        <v>18</v>
      </c>
      <c r="B10" s="15" t="s">
        <v>19</v>
      </c>
      <c r="C10" s="16" t="s">
        <v>19</v>
      </c>
      <c r="D10" s="16" t="s">
        <v>18</v>
      </c>
      <c r="E10" s="16">
        <f>+'[3]1995'!I8</f>
        <v>1670</v>
      </c>
      <c r="F10" s="16">
        <f>+'[3]1996'!I8</f>
        <v>1649</v>
      </c>
      <c r="G10" s="16">
        <f>+'[3]1997'!I8</f>
        <v>1456</v>
      </c>
      <c r="H10" s="16">
        <f>+'[3]1998'!I8</f>
        <v>1142</v>
      </c>
      <c r="I10" s="16">
        <f>+'[3]1999'!I8</f>
        <v>996</v>
      </c>
      <c r="J10" s="16">
        <f>+'[3]2000'!I8</f>
        <v>1045</v>
      </c>
      <c r="K10" s="16">
        <f>+'[3]2001'!I8</f>
        <v>1112</v>
      </c>
      <c r="L10" s="16">
        <f>+'[3]2002'!I8</f>
        <v>935</v>
      </c>
      <c r="M10" s="16">
        <f>+'[3]2003'!I8</f>
        <v>818</v>
      </c>
      <c r="N10" s="16">
        <f>+'[3]2004'!I8</f>
        <v>744</v>
      </c>
      <c r="O10" s="16">
        <f>+'[3]2005'!I8</f>
        <v>786</v>
      </c>
      <c r="P10" s="16">
        <f>+'[3]2006'!I8</f>
        <v>910</v>
      </c>
      <c r="Q10" s="16">
        <f>+'[3]2007'!I8</f>
        <v>1266</v>
      </c>
      <c r="R10" s="16">
        <f>+'[3]2008'!I8</f>
        <v>1510</v>
      </c>
      <c r="S10" s="16">
        <f>+'[3]2009'!I8</f>
        <v>1068</v>
      </c>
      <c r="T10" s="16">
        <f>+'[3]2010'!I8</f>
        <v>974</v>
      </c>
      <c r="U10" s="16">
        <f>+'[3]2011'!I8</f>
        <v>1310</v>
      </c>
      <c r="V10" s="16">
        <f>+'[3]2012'!I8</f>
        <v>2042</v>
      </c>
      <c r="W10" s="55">
        <v>1886</v>
      </c>
      <c r="X10" s="55">
        <v>1689</v>
      </c>
      <c r="Y10" s="55">
        <v>1082</v>
      </c>
    </row>
    <row r="11" spans="1:25" ht="15.75" customHeight="1">
      <c r="A11" s="12" t="s">
        <v>20</v>
      </c>
      <c r="B11" s="15" t="s">
        <v>21</v>
      </c>
      <c r="C11" s="16" t="s">
        <v>21</v>
      </c>
      <c r="D11" s="16" t="s">
        <v>20</v>
      </c>
      <c r="E11" s="16">
        <f>+'[3]1995'!J8</f>
        <v>3667</v>
      </c>
      <c r="F11" s="16">
        <f>+'[3]1996'!J8</f>
        <v>3944</v>
      </c>
      <c r="G11" s="16">
        <f>+'[3]1997'!J8</f>
        <v>4825</v>
      </c>
      <c r="H11" s="16">
        <f>+'[3]1998'!J8</f>
        <v>5487</v>
      </c>
      <c r="I11" s="16">
        <f>+'[3]1999'!J8</f>
        <v>5940</v>
      </c>
      <c r="J11" s="16">
        <f>+'[3]2000'!J8</f>
        <v>6512</v>
      </c>
      <c r="K11" s="16">
        <f>+'[3]2001'!J8</f>
        <v>6817</v>
      </c>
      <c r="L11" s="16">
        <f>+'[3]2002'!J8</f>
        <v>7117</v>
      </c>
      <c r="M11" s="16">
        <f>+'[3]2003'!J8</f>
        <v>7683</v>
      </c>
      <c r="N11" s="16">
        <f>+'[3]2004'!J8</f>
        <v>8291</v>
      </c>
      <c r="O11" s="16">
        <f>+'[3]2005'!J8</f>
        <v>9260</v>
      </c>
      <c r="P11" s="16">
        <f>+'[3]2006'!J8</f>
        <v>10375</v>
      </c>
      <c r="Q11" s="16">
        <f>+'[3]2007'!J8</f>
        <v>11275</v>
      </c>
      <c r="R11" s="16">
        <f>+'[3]2008'!J8</f>
        <v>10789</v>
      </c>
      <c r="S11" s="16">
        <f>+'[3]2009'!J8</f>
        <v>9204</v>
      </c>
      <c r="T11" s="16">
        <f>+'[3]2010'!J8</f>
        <v>10878</v>
      </c>
      <c r="U11" s="16">
        <f>+'[3]2011'!J8</f>
        <v>13592</v>
      </c>
      <c r="V11" s="16">
        <f>+'[3]2012'!J8</f>
        <v>10039</v>
      </c>
      <c r="W11" s="55">
        <v>10010</v>
      </c>
      <c r="X11" s="55">
        <v>10209</v>
      </c>
      <c r="Y11" s="55">
        <v>11357</v>
      </c>
    </row>
    <row r="12" spans="1:25" s="20" customFormat="1" ht="15.75" customHeight="1">
      <c r="A12" s="17" t="s">
        <v>22</v>
      </c>
      <c r="B12" s="18" t="s">
        <v>23</v>
      </c>
      <c r="C12" s="19" t="s">
        <v>24</v>
      </c>
      <c r="D12" s="19" t="s">
        <v>25</v>
      </c>
      <c r="E12" s="19">
        <f>+'[3]1995'!K8</f>
        <v>9438</v>
      </c>
      <c r="F12" s="19">
        <f>+'[3]1996'!K8</f>
        <v>9961</v>
      </c>
      <c r="G12" s="19">
        <f>+'[3]1997'!K8</f>
        <v>10948</v>
      </c>
      <c r="H12" s="19">
        <f>+'[3]1998'!K8</f>
        <v>11689</v>
      </c>
      <c r="I12" s="19">
        <f>+'[3]1999'!K8</f>
        <v>12407</v>
      </c>
      <c r="J12" s="19">
        <f>+'[3]2000'!K8</f>
        <v>12758</v>
      </c>
      <c r="K12" s="19">
        <f>+'[3]2001'!K8</f>
        <v>14279</v>
      </c>
      <c r="L12" s="19">
        <f>+'[3]2002'!K8</f>
        <v>14957</v>
      </c>
      <c r="M12" s="19">
        <f>+'[3]2003'!K8</f>
        <v>16092</v>
      </c>
      <c r="N12" s="19">
        <f>+'[3]2004'!K8</f>
        <v>16454</v>
      </c>
      <c r="O12" s="19">
        <f>+'[3]2005'!K8</f>
        <v>18518</v>
      </c>
      <c r="P12" s="19">
        <f>+'[3]2006'!K8</f>
        <v>21298</v>
      </c>
      <c r="Q12" s="19">
        <f>+'[3]2007'!K8</f>
        <v>23543</v>
      </c>
      <c r="R12" s="19">
        <f>+'[3]2008'!K8</f>
        <v>23614</v>
      </c>
      <c r="S12" s="19">
        <f>+'[3]2009'!K8</f>
        <v>22518</v>
      </c>
      <c r="T12" s="19">
        <f>+'[3]2010'!K8</f>
        <v>24241</v>
      </c>
      <c r="U12" s="19">
        <f>+'[3]2011'!K8</f>
        <v>26397</v>
      </c>
      <c r="V12" s="19">
        <f>+'[3]2012'!K8</f>
        <v>22194</v>
      </c>
      <c r="W12" s="56">
        <v>22052</v>
      </c>
      <c r="X12" s="56">
        <v>22554</v>
      </c>
      <c r="Y12" s="56">
        <v>23293</v>
      </c>
    </row>
    <row r="13" spans="1:25" ht="15.75" customHeight="1">
      <c r="A13" s="12" t="s">
        <v>26</v>
      </c>
      <c r="B13" s="21" t="s">
        <v>27</v>
      </c>
      <c r="C13" s="14" t="s">
        <v>27</v>
      </c>
      <c r="D13" s="14" t="s">
        <v>26</v>
      </c>
      <c r="E13" s="16">
        <f>+'[3]1995'!L8</f>
        <v>0</v>
      </c>
      <c r="F13" s="16">
        <f>+'[3]1996'!L8</f>
        <v>0</v>
      </c>
      <c r="G13" s="16">
        <f>+'[3]1997'!L8</f>
        <v>0</v>
      </c>
      <c r="H13" s="16">
        <f>+'[3]1998'!L8</f>
        <v>0</v>
      </c>
      <c r="I13" s="16">
        <f>+'[3]1999'!L8</f>
        <v>0</v>
      </c>
      <c r="J13" s="16">
        <f>+'[3]2000'!L8</f>
        <v>0</v>
      </c>
      <c r="K13" s="16">
        <f>+'[3]2001'!L8</f>
        <v>0</v>
      </c>
      <c r="L13" s="16">
        <f>+'[3]2002'!L8</f>
        <v>0</v>
      </c>
      <c r="M13" s="16">
        <f>+'[3]2003'!L8</f>
        <v>0</v>
      </c>
      <c r="N13" s="16">
        <f>+'[3]2004'!L8</f>
        <v>0</v>
      </c>
      <c r="O13" s="16">
        <f>+'[3]2005'!L8</f>
        <v>0</v>
      </c>
      <c r="P13" s="16">
        <f>+'[3]2006'!L8</f>
        <v>0</v>
      </c>
      <c r="Q13" s="16">
        <f>+'[3]2007'!L8</f>
        <v>0</v>
      </c>
      <c r="R13" s="16">
        <f>+'[3]2008'!L8</f>
        <v>0</v>
      </c>
      <c r="S13" s="16">
        <f>+'[3]2009'!L8</f>
        <v>0</v>
      </c>
      <c r="T13" s="16">
        <f>+'[3]2010'!L8</f>
        <v>0</v>
      </c>
      <c r="U13" s="16">
        <f>+'[3]2011'!L8</f>
        <v>0</v>
      </c>
      <c r="V13" s="16">
        <f>+'[3]2012'!L8</f>
        <v>0</v>
      </c>
      <c r="W13" s="54">
        <v>0</v>
      </c>
      <c r="X13" s="54">
        <v>0</v>
      </c>
      <c r="Y13" s="54">
        <v>0</v>
      </c>
    </row>
    <row r="14" spans="1:25" ht="15.75" customHeight="1">
      <c r="A14" s="12" t="s">
        <v>28</v>
      </c>
      <c r="B14" s="22" t="s">
        <v>29</v>
      </c>
      <c r="C14" s="16" t="s">
        <v>29</v>
      </c>
      <c r="D14" s="16" t="s">
        <v>28</v>
      </c>
      <c r="E14" s="16">
        <f>+'[3]1995'!M8</f>
        <v>0</v>
      </c>
      <c r="F14" s="16">
        <f>+'[3]1996'!M8</f>
        <v>0</v>
      </c>
      <c r="G14" s="16">
        <f>+'[3]1997'!M8</f>
        <v>0</v>
      </c>
      <c r="H14" s="16">
        <f>+'[3]1998'!M8</f>
        <v>0</v>
      </c>
      <c r="I14" s="16">
        <f>+'[3]1999'!M8</f>
        <v>0</v>
      </c>
      <c r="J14" s="16">
        <f>+'[3]2000'!M8</f>
        <v>0</v>
      </c>
      <c r="K14" s="16">
        <f>+'[3]2001'!M8</f>
        <v>0</v>
      </c>
      <c r="L14" s="16">
        <f>+'[3]2002'!M8</f>
        <v>0</v>
      </c>
      <c r="M14" s="16">
        <f>+'[3]2003'!M8</f>
        <v>0</v>
      </c>
      <c r="N14" s="16">
        <f>+'[3]2004'!M8</f>
        <v>0</v>
      </c>
      <c r="O14" s="16">
        <f>+'[3]2005'!M8</f>
        <v>0</v>
      </c>
      <c r="P14" s="16">
        <f>+'[3]2006'!M8</f>
        <v>0</v>
      </c>
      <c r="Q14" s="16">
        <f>+'[3]2007'!M8</f>
        <v>0</v>
      </c>
      <c r="R14" s="16">
        <f>+'[3]2008'!M8</f>
        <v>0</v>
      </c>
      <c r="S14" s="16">
        <f>+'[3]2009'!M8</f>
        <v>0</v>
      </c>
      <c r="T14" s="16">
        <f>+'[3]2010'!M8</f>
        <v>0</v>
      </c>
      <c r="U14" s="16">
        <f>+'[3]2011'!M8</f>
        <v>0</v>
      </c>
      <c r="V14" s="16">
        <f>+'[3]2012'!M8</f>
        <v>0</v>
      </c>
      <c r="W14" s="55">
        <v>0</v>
      </c>
      <c r="X14" s="55">
        <v>0</v>
      </c>
      <c r="Y14" s="55">
        <v>0</v>
      </c>
    </row>
    <row r="15" spans="1:25" ht="15.75" customHeight="1">
      <c r="A15" s="12" t="s">
        <v>30</v>
      </c>
      <c r="B15" s="22" t="s">
        <v>31</v>
      </c>
      <c r="C15" s="16" t="s">
        <v>31</v>
      </c>
      <c r="D15" s="16" t="s">
        <v>30</v>
      </c>
      <c r="E15" s="16">
        <f>+'[3]1995'!N8</f>
        <v>0</v>
      </c>
      <c r="F15" s="16">
        <f>+'[3]1996'!N8</f>
        <v>0</v>
      </c>
      <c r="G15" s="16">
        <f>+'[3]1997'!N8</f>
        <v>0</v>
      </c>
      <c r="H15" s="16">
        <f>+'[3]1998'!N8</f>
        <v>0</v>
      </c>
      <c r="I15" s="16">
        <f>+'[3]1999'!N8</f>
        <v>0</v>
      </c>
      <c r="J15" s="16">
        <f>+'[3]2000'!N8</f>
        <v>0</v>
      </c>
      <c r="K15" s="16">
        <f>+'[3]2001'!N8</f>
        <v>0</v>
      </c>
      <c r="L15" s="16">
        <f>+'[3]2002'!N8</f>
        <v>0</v>
      </c>
      <c r="M15" s="16">
        <f>+'[3]2003'!N8</f>
        <v>0</v>
      </c>
      <c r="N15" s="16">
        <f>+'[3]2004'!N8</f>
        <v>0</v>
      </c>
      <c r="O15" s="16">
        <f>+'[3]2005'!N8</f>
        <v>0</v>
      </c>
      <c r="P15" s="16">
        <f>+'[3]2006'!N8</f>
        <v>0</v>
      </c>
      <c r="Q15" s="16">
        <f>+'[3]2007'!N8</f>
        <v>0</v>
      </c>
      <c r="R15" s="16">
        <f>+'[3]2008'!N8</f>
        <v>0</v>
      </c>
      <c r="S15" s="16">
        <f>+'[3]2009'!N8</f>
        <v>0</v>
      </c>
      <c r="T15" s="16">
        <f>+'[3]2010'!N8</f>
        <v>0</v>
      </c>
      <c r="U15" s="16">
        <f>+'[3]2011'!N8</f>
        <v>0</v>
      </c>
      <c r="V15" s="16">
        <f>+'[3]2012'!N8</f>
        <v>0</v>
      </c>
      <c r="W15" s="55">
        <v>0</v>
      </c>
      <c r="X15" s="55">
        <v>0</v>
      </c>
      <c r="Y15" s="55">
        <v>0</v>
      </c>
    </row>
    <row r="16" spans="1:25" ht="15.75" customHeight="1">
      <c r="A16" s="12" t="s">
        <v>32</v>
      </c>
      <c r="B16" s="21" t="s">
        <v>33</v>
      </c>
      <c r="C16" s="16" t="s">
        <v>33</v>
      </c>
      <c r="D16" s="16" t="s">
        <v>32</v>
      </c>
      <c r="E16" s="16">
        <f>+'[3]1995'!O8</f>
        <v>0</v>
      </c>
      <c r="F16" s="16">
        <f>+'[3]1996'!O8</f>
        <v>0</v>
      </c>
      <c r="G16" s="16">
        <f>+'[3]1997'!O8</f>
        <v>0</v>
      </c>
      <c r="H16" s="16">
        <f>+'[3]1998'!O8</f>
        <v>0</v>
      </c>
      <c r="I16" s="16">
        <f>+'[3]1999'!O8</f>
        <v>0</v>
      </c>
      <c r="J16" s="16">
        <f>+'[3]2000'!O8</f>
        <v>0</v>
      </c>
      <c r="K16" s="16">
        <f>+'[3]2001'!O8</f>
        <v>0</v>
      </c>
      <c r="L16" s="16">
        <f>+'[3]2002'!O8</f>
        <v>0</v>
      </c>
      <c r="M16" s="16">
        <f>+'[3]2003'!O8</f>
        <v>0</v>
      </c>
      <c r="N16" s="16">
        <f>+'[3]2004'!O8</f>
        <v>0</v>
      </c>
      <c r="O16" s="16">
        <f>+'[3]2005'!O8</f>
        <v>0</v>
      </c>
      <c r="P16" s="16">
        <f>+'[3]2006'!O8</f>
        <v>0</v>
      </c>
      <c r="Q16" s="16">
        <f>+'[3]2007'!O8</f>
        <v>0</v>
      </c>
      <c r="R16" s="16">
        <f>+'[3]2008'!O8</f>
        <v>0</v>
      </c>
      <c r="S16" s="16">
        <f>+'[3]2009'!O8</f>
        <v>0</v>
      </c>
      <c r="T16" s="16">
        <f>+'[3]2010'!O8</f>
        <v>0</v>
      </c>
      <c r="U16" s="16">
        <f>+'[3]2011'!O8</f>
        <v>0</v>
      </c>
      <c r="V16" s="16">
        <f>+'[3]2012'!O8</f>
        <v>0</v>
      </c>
      <c r="W16" s="55">
        <v>0</v>
      </c>
      <c r="X16" s="55">
        <v>0</v>
      </c>
      <c r="Y16" s="55">
        <v>0</v>
      </c>
    </row>
    <row r="17" spans="1:25" ht="15.75" customHeight="1">
      <c r="A17" s="12" t="s">
        <v>34</v>
      </c>
      <c r="B17" s="22" t="s">
        <v>35</v>
      </c>
      <c r="C17" s="16" t="s">
        <v>35</v>
      </c>
      <c r="D17" s="16" t="s">
        <v>34</v>
      </c>
      <c r="E17" s="16">
        <f>+'[3]1995'!P8</f>
        <v>0</v>
      </c>
      <c r="F17" s="16">
        <f>+'[3]1996'!P8</f>
        <v>0</v>
      </c>
      <c r="G17" s="16">
        <f>+'[3]1997'!P8</f>
        <v>0</v>
      </c>
      <c r="H17" s="16">
        <f>+'[3]1998'!P8</f>
        <v>0</v>
      </c>
      <c r="I17" s="16">
        <f>+'[3]1999'!P8</f>
        <v>0</v>
      </c>
      <c r="J17" s="16">
        <f>+'[3]2000'!P8</f>
        <v>0</v>
      </c>
      <c r="K17" s="16">
        <f>+'[3]2001'!P8</f>
        <v>0</v>
      </c>
      <c r="L17" s="16">
        <f>+'[3]2002'!P8</f>
        <v>0</v>
      </c>
      <c r="M17" s="16">
        <f>+'[3]2003'!P8</f>
        <v>0</v>
      </c>
      <c r="N17" s="16">
        <f>+'[3]2004'!P8</f>
        <v>0</v>
      </c>
      <c r="O17" s="16">
        <f>+'[3]2005'!P8</f>
        <v>0</v>
      </c>
      <c r="P17" s="16">
        <f>+'[3]2006'!P8</f>
        <v>0</v>
      </c>
      <c r="Q17" s="16">
        <f>+'[3]2007'!P8</f>
        <v>0</v>
      </c>
      <c r="R17" s="16">
        <f>+'[3]2008'!P8</f>
        <v>0</v>
      </c>
      <c r="S17" s="16">
        <f>+'[3]2009'!P8</f>
        <v>0</v>
      </c>
      <c r="T17" s="16">
        <f>+'[3]2010'!P8</f>
        <v>0</v>
      </c>
      <c r="U17" s="16">
        <f>+'[3]2011'!P8</f>
        <v>0</v>
      </c>
      <c r="V17" s="16">
        <f>+'[3]2012'!P8</f>
        <v>0</v>
      </c>
      <c r="W17" s="55">
        <v>0</v>
      </c>
      <c r="X17" s="55">
        <v>0</v>
      </c>
      <c r="Y17" s="55">
        <v>0</v>
      </c>
    </row>
    <row r="18" spans="1:25" s="20" customFormat="1" ht="15.75" customHeight="1">
      <c r="A18" s="23" t="s">
        <v>36</v>
      </c>
      <c r="B18" s="18" t="s">
        <v>37</v>
      </c>
      <c r="C18" s="19" t="s">
        <v>38</v>
      </c>
      <c r="D18" s="19" t="s">
        <v>39</v>
      </c>
      <c r="E18" s="19">
        <f>+'[3]1995'!Q8</f>
        <v>0</v>
      </c>
      <c r="F18" s="19">
        <f>+'[3]1996'!Q8</f>
        <v>0</v>
      </c>
      <c r="G18" s="19">
        <f>+'[3]1997'!Q8</f>
        <v>0</v>
      </c>
      <c r="H18" s="19">
        <f>+'[3]1998'!Q8</f>
        <v>0</v>
      </c>
      <c r="I18" s="19">
        <f>+'[3]1999'!Q8</f>
        <v>0</v>
      </c>
      <c r="J18" s="19">
        <f>+'[3]2000'!Q8</f>
        <v>0</v>
      </c>
      <c r="K18" s="19">
        <f>+'[3]2001'!Q8</f>
        <v>0</v>
      </c>
      <c r="L18" s="19">
        <f>+'[3]2002'!Q8</f>
        <v>0</v>
      </c>
      <c r="M18" s="19">
        <f>+'[3]2003'!Q8</f>
        <v>0</v>
      </c>
      <c r="N18" s="19">
        <f>+'[3]2004'!Q8</f>
        <v>0</v>
      </c>
      <c r="O18" s="19">
        <f>+'[3]2005'!Q8</f>
        <v>0</v>
      </c>
      <c r="P18" s="19">
        <f>+'[3]2006'!Q8</f>
        <v>0</v>
      </c>
      <c r="Q18" s="19">
        <f>+'[3]2007'!Q8</f>
        <v>0</v>
      </c>
      <c r="R18" s="19">
        <f>+'[3]2008'!Q8</f>
        <v>0</v>
      </c>
      <c r="S18" s="19">
        <f>+'[3]2009'!Q8</f>
        <v>0</v>
      </c>
      <c r="T18" s="19">
        <f>+'[3]2010'!Q8</f>
        <v>0</v>
      </c>
      <c r="U18" s="19">
        <f>+'[3]2011'!Q8</f>
        <v>0</v>
      </c>
      <c r="V18" s="19">
        <f>+'[3]2012'!Q8</f>
        <v>0</v>
      </c>
      <c r="W18" s="56">
        <v>0</v>
      </c>
      <c r="X18" s="56">
        <v>0</v>
      </c>
      <c r="Y18" s="56">
        <v>0</v>
      </c>
    </row>
    <row r="19" spans="1:25" ht="15.75" customHeight="1">
      <c r="A19" s="12" t="s">
        <v>40</v>
      </c>
      <c r="B19" s="22" t="s">
        <v>41</v>
      </c>
      <c r="C19" s="16" t="s">
        <v>41</v>
      </c>
      <c r="D19" s="16" t="s">
        <v>40</v>
      </c>
      <c r="E19" s="16">
        <f>+'[3]1995'!R8</f>
        <v>1670</v>
      </c>
      <c r="F19" s="16">
        <f>+'[3]1996'!R8</f>
        <v>1801</v>
      </c>
      <c r="G19" s="16">
        <f>+'[3]1997'!R8</f>
        <v>1910</v>
      </c>
      <c r="H19" s="16">
        <f>+'[3]1998'!R8</f>
        <v>2042</v>
      </c>
      <c r="I19" s="16">
        <f>+'[3]1999'!R8</f>
        <v>2193</v>
      </c>
      <c r="J19" s="16">
        <f>+'[3]2000'!R8</f>
        <v>1991</v>
      </c>
      <c r="K19" s="16">
        <f>+'[3]2001'!R8</f>
        <v>2973</v>
      </c>
      <c r="L19" s="16">
        <f>+'[3]2002'!R8</f>
        <v>2924</v>
      </c>
      <c r="M19" s="16">
        <f>+'[3]2003'!R8</f>
        <v>2884</v>
      </c>
      <c r="N19" s="16">
        <f>+'[3]2004'!R8</f>
        <v>3108</v>
      </c>
      <c r="O19" s="16">
        <f>+'[3]2005'!R8</f>
        <v>3087</v>
      </c>
      <c r="P19" s="16">
        <f>+'[3]2006'!R8</f>
        <v>3502</v>
      </c>
      <c r="Q19" s="16">
        <f>+'[3]2007'!R8</f>
        <v>3753</v>
      </c>
      <c r="R19" s="16">
        <f>+'[3]2008'!R8</f>
        <v>3876</v>
      </c>
      <c r="S19" s="16">
        <f>+'[3]2009'!R8</f>
        <v>3570</v>
      </c>
      <c r="T19" s="16">
        <f>+'[3]2010'!R8</f>
        <v>4114</v>
      </c>
      <c r="U19" s="16">
        <f>+'[3]2011'!R8</f>
        <v>4196</v>
      </c>
      <c r="V19" s="16">
        <f>+'[3]2012'!R8</f>
        <v>3635</v>
      </c>
      <c r="W19" s="55">
        <v>3772</v>
      </c>
      <c r="X19" s="55">
        <v>3778</v>
      </c>
      <c r="Y19" s="55">
        <v>3849</v>
      </c>
    </row>
    <row r="20" spans="1:25" ht="15.75" customHeight="1">
      <c r="A20" s="12" t="s">
        <v>42</v>
      </c>
      <c r="B20" s="21" t="s">
        <v>43</v>
      </c>
      <c r="C20" s="16" t="s">
        <v>43</v>
      </c>
      <c r="D20" s="16" t="s">
        <v>42</v>
      </c>
      <c r="E20" s="16">
        <f>+'[3]1995'!S8</f>
        <v>497</v>
      </c>
      <c r="F20" s="16">
        <f>+'[3]1996'!S8</f>
        <v>532</v>
      </c>
      <c r="G20" s="16">
        <f>+'[3]1997'!S8</f>
        <v>566</v>
      </c>
      <c r="H20" s="16">
        <f>+'[3]1998'!S8</f>
        <v>612</v>
      </c>
      <c r="I20" s="16">
        <f>+'[3]1999'!S8</f>
        <v>660</v>
      </c>
      <c r="J20" s="16">
        <f>+'[3]2000'!S8</f>
        <v>671</v>
      </c>
      <c r="K20" s="16">
        <f>+'[3]2001'!S8</f>
        <v>843</v>
      </c>
      <c r="L20" s="16">
        <f>+'[3]2002'!S8</f>
        <v>858</v>
      </c>
      <c r="M20" s="16">
        <f>+'[3]2003'!S8</f>
        <v>869</v>
      </c>
      <c r="N20" s="16">
        <f>+'[3]2004'!S8</f>
        <v>776</v>
      </c>
      <c r="O20" s="16">
        <f>+'[3]2005'!S8</f>
        <v>808</v>
      </c>
      <c r="P20" s="16">
        <f>+'[3]2006'!S8</f>
        <v>885</v>
      </c>
      <c r="Q20" s="16">
        <f>+'[3]2007'!S8</f>
        <v>1037</v>
      </c>
      <c r="R20" s="16">
        <f>+'[3]2008'!S8</f>
        <v>985</v>
      </c>
      <c r="S20" s="16">
        <f>+'[3]2009'!S8</f>
        <v>944</v>
      </c>
      <c r="T20" s="16">
        <f>+'[3]2010'!S8</f>
        <v>1334</v>
      </c>
      <c r="U20" s="16">
        <f>+'[3]2011'!S8</f>
        <v>1371</v>
      </c>
      <c r="V20" s="16">
        <f>+'[3]2012'!S8</f>
        <v>1221</v>
      </c>
      <c r="W20" s="55">
        <v>1237</v>
      </c>
      <c r="X20" s="55">
        <v>1168</v>
      </c>
      <c r="Y20" s="55">
        <v>1224</v>
      </c>
    </row>
    <row r="21" spans="1:25" ht="15.75" customHeight="1">
      <c r="A21" s="12" t="s">
        <v>44</v>
      </c>
      <c r="B21" s="15" t="s">
        <v>45</v>
      </c>
      <c r="C21" s="16" t="s">
        <v>45</v>
      </c>
      <c r="D21" s="16" t="s">
        <v>44</v>
      </c>
      <c r="E21" s="16">
        <f>+'[3]1995'!T8</f>
        <v>0</v>
      </c>
      <c r="F21" s="16">
        <f>+'[3]1996'!T8</f>
        <v>0</v>
      </c>
      <c r="G21" s="16">
        <f>+'[3]1997'!T8</f>
        <v>0</v>
      </c>
      <c r="H21" s="16">
        <f>+'[3]1998'!T8</f>
        <v>0</v>
      </c>
      <c r="I21" s="16">
        <f>+'[3]1999'!T8</f>
        <v>0</v>
      </c>
      <c r="J21" s="16">
        <f>+'[3]2000'!T8</f>
        <v>0</v>
      </c>
      <c r="K21" s="16">
        <f>+'[3]2001'!T8</f>
        <v>0</v>
      </c>
      <c r="L21" s="16">
        <f>+'[3]2002'!T8</f>
        <v>0</v>
      </c>
      <c r="M21" s="16">
        <f>+'[3]2003'!T8</f>
        <v>0</v>
      </c>
      <c r="N21" s="16">
        <f>+'[3]2004'!T8</f>
        <v>0</v>
      </c>
      <c r="O21" s="16">
        <f>+'[3]2005'!T8</f>
        <v>0</v>
      </c>
      <c r="P21" s="16">
        <f>+'[3]2006'!T8</f>
        <v>0</v>
      </c>
      <c r="Q21" s="16">
        <f>+'[3]2007'!T8</f>
        <v>0</v>
      </c>
      <c r="R21" s="16">
        <f>+'[3]2008'!T8</f>
        <v>0</v>
      </c>
      <c r="S21" s="16">
        <f>+'[3]2009'!T8</f>
        <v>0</v>
      </c>
      <c r="T21" s="16">
        <f>+'[3]2010'!T8</f>
        <v>0</v>
      </c>
      <c r="U21" s="16">
        <f>+'[3]2011'!T8</f>
        <v>0</v>
      </c>
      <c r="V21" s="16">
        <f>+'[3]2012'!T8</f>
        <v>0</v>
      </c>
      <c r="W21" s="55">
        <v>0</v>
      </c>
      <c r="X21" s="55">
        <v>0</v>
      </c>
      <c r="Y21" s="55">
        <v>0</v>
      </c>
    </row>
    <row r="22" spans="1:25" ht="15.75" customHeight="1">
      <c r="A22" s="12" t="s">
        <v>46</v>
      </c>
      <c r="B22" s="22" t="s">
        <v>47</v>
      </c>
      <c r="C22" s="16" t="s">
        <v>47</v>
      </c>
      <c r="D22" s="16" t="s">
        <v>46</v>
      </c>
      <c r="E22" s="16">
        <f>+'[3]1995'!U8</f>
        <v>0</v>
      </c>
      <c r="F22" s="16">
        <f>+'[3]1996'!U8</f>
        <v>0</v>
      </c>
      <c r="G22" s="16">
        <f>+'[3]1997'!U8</f>
        <v>0</v>
      </c>
      <c r="H22" s="16">
        <f>+'[3]1998'!U8</f>
        <v>0</v>
      </c>
      <c r="I22" s="16">
        <f>+'[3]1999'!U8</f>
        <v>0</v>
      </c>
      <c r="J22" s="16">
        <f>+'[3]2000'!U8</f>
        <v>0</v>
      </c>
      <c r="K22" s="16">
        <f>+'[3]2001'!U8</f>
        <v>0</v>
      </c>
      <c r="L22" s="16">
        <f>+'[3]2002'!U8</f>
        <v>0</v>
      </c>
      <c r="M22" s="16">
        <f>+'[3]2003'!U8</f>
        <v>0</v>
      </c>
      <c r="N22" s="16">
        <f>+'[3]2004'!U8</f>
        <v>0</v>
      </c>
      <c r="O22" s="16">
        <f>+'[3]2005'!U8</f>
        <v>0</v>
      </c>
      <c r="P22" s="16">
        <f>+'[3]2006'!U8</f>
        <v>0</v>
      </c>
      <c r="Q22" s="16">
        <f>+'[3]2007'!U8</f>
        <v>0</v>
      </c>
      <c r="R22" s="16">
        <f>+'[3]2008'!U8</f>
        <v>0</v>
      </c>
      <c r="S22" s="16">
        <f>+'[3]2009'!U8</f>
        <v>0</v>
      </c>
      <c r="T22" s="16">
        <f>+'[3]2010'!U8</f>
        <v>0</v>
      </c>
      <c r="U22" s="16">
        <f>+'[3]2011'!U8</f>
        <v>0</v>
      </c>
      <c r="V22" s="16">
        <f>+'[3]2012'!U8</f>
        <v>0</v>
      </c>
      <c r="W22" s="55">
        <v>0</v>
      </c>
      <c r="X22" s="55">
        <v>0</v>
      </c>
      <c r="Y22" s="55">
        <v>0</v>
      </c>
    </row>
    <row r="23" spans="1:25" ht="15.75" customHeight="1">
      <c r="A23" s="12" t="s">
        <v>48</v>
      </c>
      <c r="B23" s="22" t="s">
        <v>49</v>
      </c>
      <c r="C23" s="16" t="s">
        <v>49</v>
      </c>
      <c r="D23" s="16" t="s">
        <v>48</v>
      </c>
      <c r="E23" s="16">
        <f>+'[3]1995'!V8</f>
        <v>0</v>
      </c>
      <c r="F23" s="16">
        <f>+'[3]1996'!V8</f>
        <v>0</v>
      </c>
      <c r="G23" s="16">
        <f>+'[3]1997'!V8</f>
        <v>0</v>
      </c>
      <c r="H23" s="16">
        <f>+'[3]1998'!V8</f>
        <v>0</v>
      </c>
      <c r="I23" s="16">
        <f>+'[3]1999'!V8</f>
        <v>0</v>
      </c>
      <c r="J23" s="16">
        <f>+'[3]2000'!V8</f>
        <v>0</v>
      </c>
      <c r="K23" s="16">
        <f>+'[3]2001'!V8</f>
        <v>0</v>
      </c>
      <c r="L23" s="16">
        <f>+'[3]2002'!V8</f>
        <v>0</v>
      </c>
      <c r="M23" s="16">
        <f>+'[3]2003'!V8</f>
        <v>0</v>
      </c>
      <c r="N23" s="16">
        <f>+'[3]2004'!V8</f>
        <v>0</v>
      </c>
      <c r="O23" s="16">
        <f>+'[3]2005'!V8</f>
        <v>0</v>
      </c>
      <c r="P23" s="16">
        <f>+'[3]2006'!V8</f>
        <v>0</v>
      </c>
      <c r="Q23" s="16">
        <f>+'[3]2007'!V8</f>
        <v>0</v>
      </c>
      <c r="R23" s="16">
        <f>+'[3]2008'!V8</f>
        <v>0</v>
      </c>
      <c r="S23" s="16">
        <f>+'[3]2009'!V8</f>
        <v>0</v>
      </c>
      <c r="T23" s="16">
        <f>+'[3]2010'!V8</f>
        <v>0</v>
      </c>
      <c r="U23" s="16">
        <f>+'[3]2011'!V8</f>
        <v>0</v>
      </c>
      <c r="V23" s="16">
        <f>+'[3]2012'!V8</f>
        <v>0</v>
      </c>
      <c r="W23" s="55">
        <v>0</v>
      </c>
      <c r="X23" s="55">
        <v>0</v>
      </c>
      <c r="Y23" s="55">
        <v>0</v>
      </c>
    </row>
    <row r="24" spans="1:25" ht="15.75" customHeight="1">
      <c r="A24" s="12" t="s">
        <v>50</v>
      </c>
      <c r="B24" s="22" t="s">
        <v>51</v>
      </c>
      <c r="C24" s="16" t="s">
        <v>51</v>
      </c>
      <c r="D24" s="16" t="s">
        <v>50</v>
      </c>
      <c r="E24" s="16">
        <f>+'[3]1995'!W8</f>
        <v>0</v>
      </c>
      <c r="F24" s="16">
        <f>+'[3]1996'!W8</f>
        <v>0</v>
      </c>
      <c r="G24" s="16">
        <f>+'[3]1997'!W8</f>
        <v>0</v>
      </c>
      <c r="H24" s="16">
        <f>+'[3]1998'!W8</f>
        <v>0</v>
      </c>
      <c r="I24" s="16">
        <f>+'[3]1999'!W8</f>
        <v>0</v>
      </c>
      <c r="J24" s="16">
        <f>+'[3]2000'!W8</f>
        <v>1</v>
      </c>
      <c r="K24" s="16">
        <f>+'[3]2001'!W8</f>
        <v>0</v>
      </c>
      <c r="L24" s="16">
        <f>+'[3]2002'!W8</f>
        <v>0</v>
      </c>
      <c r="M24" s="16">
        <f>+'[3]2003'!W8</f>
        <v>0</v>
      </c>
      <c r="N24" s="16">
        <f>+'[3]2004'!W8</f>
        <v>0</v>
      </c>
      <c r="O24" s="16">
        <f>+'[3]2005'!W8</f>
        <v>0</v>
      </c>
      <c r="P24" s="16">
        <f>+'[3]2006'!W8</f>
        <v>0</v>
      </c>
      <c r="Q24" s="16">
        <f>+'[3]2007'!W8</f>
        <v>0</v>
      </c>
      <c r="R24" s="16">
        <f>+'[3]2008'!W8</f>
        <v>0</v>
      </c>
      <c r="S24" s="16">
        <f>+'[3]2009'!W8</f>
        <v>0</v>
      </c>
      <c r="T24" s="16">
        <f>+'[3]2010'!W8</f>
        <v>0</v>
      </c>
      <c r="U24" s="16">
        <f>+'[3]2011'!W8</f>
        <v>0</v>
      </c>
      <c r="V24" s="16">
        <f>+'[3]2012'!W8</f>
        <v>0</v>
      </c>
      <c r="W24" s="55">
        <v>0</v>
      </c>
      <c r="X24" s="55">
        <v>0</v>
      </c>
      <c r="Y24" s="55">
        <v>0</v>
      </c>
    </row>
    <row r="25" spans="1:25" s="20" customFormat="1" ht="15.75" customHeight="1">
      <c r="A25" s="23" t="s">
        <v>52</v>
      </c>
      <c r="B25" s="18" t="s">
        <v>53</v>
      </c>
      <c r="C25" s="24" t="s">
        <v>54</v>
      </c>
      <c r="D25" s="24" t="s">
        <v>55</v>
      </c>
      <c r="E25" s="24">
        <f>+'[3]1995'!X8</f>
        <v>2167</v>
      </c>
      <c r="F25" s="24">
        <f>+'[3]1996'!X8</f>
        <v>2333</v>
      </c>
      <c r="G25" s="24">
        <f>+'[3]1997'!X8</f>
        <v>2476</v>
      </c>
      <c r="H25" s="24">
        <f>+'[3]1998'!X8</f>
        <v>2654</v>
      </c>
      <c r="I25" s="24">
        <f>+'[3]1999'!X8</f>
        <v>2853</v>
      </c>
      <c r="J25" s="24">
        <f>+'[3]2000'!X8</f>
        <v>2663</v>
      </c>
      <c r="K25" s="24">
        <f>+'[3]2001'!X8</f>
        <v>3816</v>
      </c>
      <c r="L25" s="24">
        <f>+'[3]2002'!X8</f>
        <v>3782</v>
      </c>
      <c r="M25" s="24">
        <f>+'[3]2003'!X8</f>
        <v>3753</v>
      </c>
      <c r="N25" s="24">
        <f>+'[3]2004'!X8</f>
        <v>3884</v>
      </c>
      <c r="O25" s="24">
        <f>+'[3]2005'!X8</f>
        <v>3895</v>
      </c>
      <c r="P25" s="24">
        <f>+'[3]2006'!X8</f>
        <v>4387</v>
      </c>
      <c r="Q25" s="24">
        <f>+'[3]2007'!X8</f>
        <v>4790</v>
      </c>
      <c r="R25" s="24">
        <f>+'[3]2008'!X8</f>
        <v>4861</v>
      </c>
      <c r="S25" s="24">
        <f>+'[3]2009'!X8</f>
        <v>4514</v>
      </c>
      <c r="T25" s="24">
        <f>+'[3]2010'!X8</f>
        <v>5448</v>
      </c>
      <c r="U25" s="24">
        <f>+'[3]2011'!X8</f>
        <v>5567</v>
      </c>
      <c r="V25" s="24">
        <f>+'[3]2012'!X8</f>
        <v>4856</v>
      </c>
      <c r="W25" s="57">
        <v>5009</v>
      </c>
      <c r="X25" s="57">
        <v>4946</v>
      </c>
      <c r="Y25" s="57">
        <v>5073</v>
      </c>
    </row>
    <row r="26" spans="1:25" ht="15.75" customHeight="1">
      <c r="A26" s="25" t="s">
        <v>56</v>
      </c>
      <c r="B26" s="22" t="s">
        <v>57</v>
      </c>
      <c r="C26" s="16" t="s">
        <v>57</v>
      </c>
      <c r="D26" s="16" t="s">
        <v>56</v>
      </c>
      <c r="E26" s="16">
        <f>+'[3]1995'!Y8</f>
        <v>569</v>
      </c>
      <c r="F26" s="16">
        <f>+'[3]1996'!Y8</f>
        <v>612</v>
      </c>
      <c r="G26" s="16">
        <f>+'[3]1997'!Y8</f>
        <v>667</v>
      </c>
      <c r="H26" s="16">
        <f>+'[3]1998'!Y8</f>
        <v>761</v>
      </c>
      <c r="I26" s="16">
        <f>+'[3]1999'!Y8</f>
        <v>843</v>
      </c>
      <c r="J26" s="16">
        <f>+'[3]2000'!Y8</f>
        <v>957</v>
      </c>
      <c r="K26" s="16">
        <f>+'[3]2001'!Y8</f>
        <v>964</v>
      </c>
      <c r="L26" s="16">
        <f>+'[3]2002'!Y8</f>
        <v>1002</v>
      </c>
      <c r="M26" s="16">
        <f>+'[3]2003'!Y8</f>
        <v>966</v>
      </c>
      <c r="N26" s="16">
        <f>+'[3]2004'!Y8</f>
        <v>1454</v>
      </c>
      <c r="O26" s="16">
        <f>+'[3]2005'!Y8</f>
        <v>1660</v>
      </c>
      <c r="P26" s="16">
        <f>+'[3]2006'!Y8</f>
        <v>1773</v>
      </c>
      <c r="Q26" s="16">
        <f>+'[3]2007'!Y8</f>
        <v>2441</v>
      </c>
      <c r="R26" s="16">
        <f>+'[3]2008'!Y8</f>
        <v>2595</v>
      </c>
      <c r="S26" s="16">
        <f>+'[3]2009'!Y8</f>
        <v>2822</v>
      </c>
      <c r="T26" s="16">
        <f>+'[3]2010'!Y8</f>
        <v>3461</v>
      </c>
      <c r="U26" s="16">
        <f>+'[3]2011'!Y8</f>
        <v>3324</v>
      </c>
      <c r="V26" s="16">
        <f>+'[3]2012'!Y8</f>
        <v>2748</v>
      </c>
      <c r="W26" s="55">
        <v>2651</v>
      </c>
      <c r="X26" s="55">
        <v>2902</v>
      </c>
      <c r="Y26" s="55">
        <v>3086</v>
      </c>
    </row>
    <row r="27" spans="1:25" ht="15.75" customHeight="1">
      <c r="A27" s="25" t="s">
        <v>58</v>
      </c>
      <c r="B27" s="22" t="s">
        <v>59</v>
      </c>
      <c r="C27" s="16" t="s">
        <v>59</v>
      </c>
      <c r="D27" s="16" t="s">
        <v>58</v>
      </c>
      <c r="E27" s="16">
        <f>+'[3]1995'!Z8</f>
        <v>189</v>
      </c>
      <c r="F27" s="16">
        <f>+'[3]1996'!Z8</f>
        <v>202</v>
      </c>
      <c r="G27" s="16">
        <f>+'[3]1997'!Z8</f>
        <v>217</v>
      </c>
      <c r="H27" s="16">
        <f>+'[3]1998'!Z8</f>
        <v>252</v>
      </c>
      <c r="I27" s="16">
        <f>+'[3]1999'!Z8</f>
        <v>271</v>
      </c>
      <c r="J27" s="16">
        <f>+'[3]2000'!Z8</f>
        <v>285</v>
      </c>
      <c r="K27" s="16">
        <f>+'[3]2001'!Z8</f>
        <v>399</v>
      </c>
      <c r="L27" s="16">
        <f>+'[3]2002'!Z8</f>
        <v>435</v>
      </c>
      <c r="M27" s="16">
        <f>+'[3]2003'!Z8</f>
        <v>465</v>
      </c>
      <c r="N27" s="16">
        <f>+'[3]2004'!Z8</f>
        <v>407</v>
      </c>
      <c r="O27" s="16">
        <f>+'[3]2005'!Z8</f>
        <v>419</v>
      </c>
      <c r="P27" s="16">
        <f>+'[3]2006'!Z8</f>
        <v>354</v>
      </c>
      <c r="Q27" s="16">
        <f>+'[3]2007'!Z8</f>
        <v>451</v>
      </c>
      <c r="R27" s="16">
        <f>+'[3]2008'!Z8</f>
        <v>484</v>
      </c>
      <c r="S27" s="16">
        <f>+'[3]2009'!Z8</f>
        <v>521</v>
      </c>
      <c r="T27" s="16">
        <f>+'[3]2010'!Z8</f>
        <v>470</v>
      </c>
      <c r="U27" s="16">
        <f>+'[3]2011'!Z8</f>
        <v>435</v>
      </c>
      <c r="V27" s="16">
        <f>+'[3]2012'!Z8</f>
        <v>317</v>
      </c>
      <c r="W27" s="55">
        <v>273</v>
      </c>
      <c r="X27" s="55">
        <v>306</v>
      </c>
      <c r="Y27" s="55">
        <v>323</v>
      </c>
    </row>
    <row r="28" spans="1:25" ht="15.75" customHeight="1">
      <c r="A28" s="25" t="s">
        <v>60</v>
      </c>
      <c r="B28" s="22" t="s">
        <v>61</v>
      </c>
      <c r="C28" s="16" t="s">
        <v>61</v>
      </c>
      <c r="D28" s="16" t="s">
        <v>60</v>
      </c>
      <c r="E28" s="16">
        <f>+'[3]1995'!AA8</f>
        <v>15</v>
      </c>
      <c r="F28" s="16">
        <f>+'[3]1996'!AA8</f>
        <v>17</v>
      </c>
      <c r="G28" s="16">
        <f>+'[3]1997'!AA8</f>
        <v>19</v>
      </c>
      <c r="H28" s="16">
        <f>+'[3]1998'!AA8</f>
        <v>20</v>
      </c>
      <c r="I28" s="16">
        <f>+'[3]1999'!AA8</f>
        <v>22</v>
      </c>
      <c r="J28" s="16">
        <f>+'[3]2000'!AA8</f>
        <v>16</v>
      </c>
      <c r="K28" s="16">
        <f>+'[3]2001'!AA8</f>
        <v>0</v>
      </c>
      <c r="L28" s="16">
        <f>+'[3]2002'!AA8</f>
        <v>40</v>
      </c>
      <c r="M28" s="16">
        <f>+'[3]2003'!AA8</f>
        <v>41</v>
      </c>
      <c r="N28" s="16">
        <f>+'[3]2004'!AA8</f>
        <v>42</v>
      </c>
      <c r="O28" s="16">
        <f>+'[3]2005'!AA8</f>
        <v>17</v>
      </c>
      <c r="P28" s="16">
        <f>+'[3]2006'!AA8</f>
        <v>17</v>
      </c>
      <c r="Q28" s="16">
        <f>+'[3]2007'!AA8</f>
        <v>23</v>
      </c>
      <c r="R28" s="16">
        <f>+'[3]2008'!AA8</f>
        <v>79</v>
      </c>
      <c r="S28" s="16">
        <f>+'[3]2009'!AA8</f>
        <v>46</v>
      </c>
      <c r="T28" s="16">
        <f>+'[3]2010'!AA8</f>
        <v>54</v>
      </c>
      <c r="U28" s="16">
        <f>+'[3]2011'!AA8</f>
        <v>44</v>
      </c>
      <c r="V28" s="16">
        <f>+'[3]2012'!AA8</f>
        <v>56</v>
      </c>
      <c r="W28" s="55">
        <v>62</v>
      </c>
      <c r="X28" s="55">
        <v>80</v>
      </c>
      <c r="Y28" s="55">
        <v>83</v>
      </c>
    </row>
    <row r="29" spans="1:25" ht="15.75" customHeight="1">
      <c r="A29" s="25" t="s">
        <v>62</v>
      </c>
      <c r="B29" s="21" t="s">
        <v>63</v>
      </c>
      <c r="C29" s="16" t="s">
        <v>63</v>
      </c>
      <c r="D29" s="16" t="s">
        <v>62</v>
      </c>
      <c r="E29" s="16">
        <f>+'[3]1995'!AB8</f>
        <v>14</v>
      </c>
      <c r="F29" s="16">
        <f>+'[3]1996'!AB8</f>
        <v>14</v>
      </c>
      <c r="G29" s="16">
        <f>+'[3]1997'!AB8</f>
        <v>17</v>
      </c>
      <c r="H29" s="16">
        <f>+'[3]1998'!AB8</f>
        <v>20</v>
      </c>
      <c r="I29" s="16">
        <f>+'[3]1999'!AB8</f>
        <v>22</v>
      </c>
      <c r="J29" s="16">
        <f>+'[3]2000'!AB8</f>
        <v>89</v>
      </c>
      <c r="K29" s="16">
        <f>+'[3]2001'!AB8</f>
        <v>54</v>
      </c>
      <c r="L29" s="16">
        <f>+'[3]2002'!AB8</f>
        <v>24</v>
      </c>
      <c r="M29" s="16">
        <f>+'[3]2003'!AB8</f>
        <v>27</v>
      </c>
      <c r="N29" s="16">
        <f>+'[3]2004'!AB8</f>
        <v>36</v>
      </c>
      <c r="O29" s="16">
        <f>+'[3]2005'!AB8</f>
        <v>72</v>
      </c>
      <c r="P29" s="16">
        <f>+'[3]2006'!AB8</f>
        <v>72</v>
      </c>
      <c r="Q29" s="16">
        <f>+'[3]2007'!AB8</f>
        <v>143</v>
      </c>
      <c r="R29" s="16">
        <f>+'[3]2008'!AB8</f>
        <v>204</v>
      </c>
      <c r="S29" s="16">
        <f>+'[3]2009'!AB8</f>
        <v>200</v>
      </c>
      <c r="T29" s="16">
        <f>+'[3]2010'!AB8</f>
        <v>135</v>
      </c>
      <c r="U29" s="16">
        <f>+'[3]2011'!AB8</f>
        <v>115</v>
      </c>
      <c r="V29" s="16">
        <f>+'[3]2012'!AB8</f>
        <v>57</v>
      </c>
      <c r="W29" s="55">
        <v>48</v>
      </c>
      <c r="X29" s="55">
        <v>48</v>
      </c>
      <c r="Y29" s="55">
        <v>52</v>
      </c>
    </row>
    <row r="30" spans="1:25" ht="15.75" customHeight="1">
      <c r="A30" s="25" t="s">
        <v>64</v>
      </c>
      <c r="B30" s="22" t="s">
        <v>65</v>
      </c>
      <c r="C30" s="16" t="s">
        <v>65</v>
      </c>
      <c r="D30" s="16" t="s">
        <v>64</v>
      </c>
      <c r="E30" s="16">
        <f>+'[3]1995'!AC8</f>
        <v>2306</v>
      </c>
      <c r="F30" s="16">
        <f>+'[3]1996'!AC8</f>
        <v>2246</v>
      </c>
      <c r="G30" s="16">
        <f>+'[3]1997'!AC8</f>
        <v>2516</v>
      </c>
      <c r="H30" s="16">
        <f>+'[3]1998'!AC8</f>
        <v>2929</v>
      </c>
      <c r="I30" s="16">
        <f>+'[3]1999'!AC8</f>
        <v>3341</v>
      </c>
      <c r="J30" s="16">
        <f>+'[3]2000'!AC8</f>
        <v>3874</v>
      </c>
      <c r="K30" s="16">
        <f>+'[3]2001'!AC8</f>
        <v>3169</v>
      </c>
      <c r="L30" s="16">
        <f>+'[3]2002'!AC8</f>
        <v>3756</v>
      </c>
      <c r="M30" s="16">
        <f>+'[3]2003'!AC8</f>
        <v>3738</v>
      </c>
      <c r="N30" s="16">
        <f>+'[3]2004'!AC8</f>
        <v>4650</v>
      </c>
      <c r="O30" s="16">
        <f>+'[3]2005'!AC8</f>
        <v>5050</v>
      </c>
      <c r="P30" s="16">
        <f>+'[3]2006'!AC8</f>
        <v>4952</v>
      </c>
      <c r="Q30" s="16">
        <f>+'[3]2007'!AC8</f>
        <v>5681</v>
      </c>
      <c r="R30" s="16">
        <f>+'[3]2008'!AC8</f>
        <v>6006</v>
      </c>
      <c r="S30" s="16">
        <f>+'[3]2009'!AC8</f>
        <v>7860</v>
      </c>
      <c r="T30" s="16">
        <f>+'[3]2010'!AC8</f>
        <v>10367</v>
      </c>
      <c r="U30" s="16">
        <f>+'[3]2011'!AC8</f>
        <v>8243</v>
      </c>
      <c r="V30" s="16">
        <f>+'[3]2012'!AC8</f>
        <v>6146</v>
      </c>
      <c r="W30" s="55">
        <v>6243</v>
      </c>
      <c r="X30" s="55">
        <v>6350</v>
      </c>
      <c r="Y30" s="55">
        <v>6647</v>
      </c>
    </row>
    <row r="31" spans="1:25" ht="15.75" customHeight="1">
      <c r="A31" s="25" t="s">
        <v>66</v>
      </c>
      <c r="B31" s="22" t="s">
        <v>67</v>
      </c>
      <c r="C31" s="16" t="s">
        <v>67</v>
      </c>
      <c r="D31" s="16" t="s">
        <v>66</v>
      </c>
      <c r="E31" s="16">
        <f>+'[3]1995'!AD8</f>
        <v>5</v>
      </c>
      <c r="F31" s="16">
        <f>+'[3]1996'!AD8</f>
        <v>5</v>
      </c>
      <c r="G31" s="16">
        <f>+'[3]1997'!AD8</f>
        <v>5</v>
      </c>
      <c r="H31" s="16">
        <f>+'[3]1998'!AD8</f>
        <v>6</v>
      </c>
      <c r="I31" s="16">
        <f>+'[3]1999'!AD8</f>
        <v>6</v>
      </c>
      <c r="J31" s="16">
        <f>+'[3]2000'!AD8</f>
        <v>18</v>
      </c>
      <c r="K31" s="16">
        <f>+'[3]2001'!AD8</f>
        <v>1</v>
      </c>
      <c r="L31" s="16">
        <f>+'[3]2002'!AD8</f>
        <v>5</v>
      </c>
      <c r="M31" s="16">
        <f>+'[3]2003'!AD8</f>
        <v>12</v>
      </c>
      <c r="N31" s="16">
        <f>+'[3]2004'!AD8</f>
        <v>10</v>
      </c>
      <c r="O31" s="16">
        <f>+'[3]2005'!AD8</f>
        <v>24</v>
      </c>
      <c r="P31" s="16">
        <f>+'[3]2006'!AD8</f>
        <v>49</v>
      </c>
      <c r="Q31" s="16">
        <f>+'[3]2007'!AD8</f>
        <v>31</v>
      </c>
      <c r="R31" s="16">
        <f>+'[3]2008'!AD8</f>
        <v>32</v>
      </c>
      <c r="S31" s="16">
        <f>+'[3]2009'!AD8</f>
        <v>39</v>
      </c>
      <c r="T31" s="16">
        <f>+'[3]2010'!AD8</f>
        <v>177</v>
      </c>
      <c r="U31" s="16">
        <f>+'[3]2011'!AD8</f>
        <v>204</v>
      </c>
      <c r="V31" s="16">
        <f>+'[3]2012'!AD8</f>
        <v>121</v>
      </c>
      <c r="W31" s="55">
        <v>131</v>
      </c>
      <c r="X31" s="55">
        <v>122</v>
      </c>
      <c r="Y31" s="55">
        <v>124</v>
      </c>
    </row>
    <row r="32" spans="1:25" ht="15.75" customHeight="1">
      <c r="A32" s="25" t="s">
        <v>68</v>
      </c>
      <c r="B32" s="22" t="s">
        <v>69</v>
      </c>
      <c r="C32" s="16" t="s">
        <v>69</v>
      </c>
      <c r="D32" s="16" t="s">
        <v>68</v>
      </c>
      <c r="E32" s="16">
        <f>+'[3]1995'!AE8</f>
        <v>162</v>
      </c>
      <c r="F32" s="16">
        <f>+'[3]1996'!AE8</f>
        <v>171</v>
      </c>
      <c r="G32" s="16">
        <f>+'[3]1997'!AE8</f>
        <v>189</v>
      </c>
      <c r="H32" s="16">
        <f>+'[3]1998'!AE8</f>
        <v>218</v>
      </c>
      <c r="I32" s="16">
        <f>+'[3]1999'!AE8</f>
        <v>237</v>
      </c>
      <c r="J32" s="16">
        <f>+'[3]2000'!AE8</f>
        <v>171</v>
      </c>
      <c r="K32" s="16">
        <f>+'[3]2001'!AE8</f>
        <v>201</v>
      </c>
      <c r="L32" s="16">
        <f>+'[3]2002'!AE8</f>
        <v>342</v>
      </c>
      <c r="M32" s="16">
        <f>+'[3]2003'!AE8</f>
        <v>352</v>
      </c>
      <c r="N32" s="16">
        <f>+'[3]2004'!AE8</f>
        <v>396</v>
      </c>
      <c r="O32" s="16">
        <f>+'[3]2005'!AE8</f>
        <v>347</v>
      </c>
      <c r="P32" s="16">
        <f>+'[3]2006'!AE8</f>
        <v>468</v>
      </c>
      <c r="Q32" s="16">
        <f>+'[3]2007'!AE8</f>
        <v>486</v>
      </c>
      <c r="R32" s="16">
        <f>+'[3]2008'!AE8</f>
        <v>513</v>
      </c>
      <c r="S32" s="16">
        <f>+'[3]2009'!AE8</f>
        <v>530</v>
      </c>
      <c r="T32" s="16">
        <f>+'[3]2010'!AE8</f>
        <v>645</v>
      </c>
      <c r="U32" s="16">
        <f>+'[3]2011'!AE8</f>
        <v>459</v>
      </c>
      <c r="V32" s="16">
        <f>+'[3]2012'!AE8</f>
        <v>399</v>
      </c>
      <c r="W32" s="55">
        <v>406</v>
      </c>
      <c r="X32" s="55">
        <v>429</v>
      </c>
      <c r="Y32" s="55">
        <v>448</v>
      </c>
    </row>
    <row r="33" spans="1:25" ht="15.75" customHeight="1">
      <c r="A33" s="25" t="s">
        <v>70</v>
      </c>
      <c r="B33" s="22" t="s">
        <v>71</v>
      </c>
      <c r="C33" s="16" t="s">
        <v>71</v>
      </c>
      <c r="D33" s="16" t="s">
        <v>70</v>
      </c>
      <c r="E33" s="16">
        <f>+'[3]1995'!AF8</f>
        <v>0</v>
      </c>
      <c r="F33" s="16">
        <f>+'[3]1996'!AF8</f>
        <v>0</v>
      </c>
      <c r="G33" s="16">
        <f>+'[3]1997'!AF8</f>
        <v>0</v>
      </c>
      <c r="H33" s="16">
        <f>+'[3]1998'!AF8</f>
        <v>0</v>
      </c>
      <c r="I33" s="16">
        <f>+'[3]1999'!AF8</f>
        <v>1</v>
      </c>
      <c r="J33" s="16">
        <f>+'[3]2000'!AF8</f>
        <v>0</v>
      </c>
      <c r="K33" s="16">
        <f>+'[3]2001'!AF8</f>
        <v>6</v>
      </c>
      <c r="L33" s="16">
        <f>+'[3]2002'!AF8</f>
        <v>0</v>
      </c>
      <c r="M33" s="16">
        <f>+'[3]2003'!AF8</f>
        <v>1</v>
      </c>
      <c r="N33" s="16">
        <f>+'[3]2004'!AF8</f>
        <v>1</v>
      </c>
      <c r="O33" s="16">
        <f>+'[3]2005'!AF8</f>
        <v>1</v>
      </c>
      <c r="P33" s="16">
        <f>+'[3]2006'!AF8</f>
        <v>28</v>
      </c>
      <c r="Q33" s="16">
        <f>+'[3]2007'!AF8</f>
        <v>8</v>
      </c>
      <c r="R33" s="16">
        <f>+'[3]2008'!AF8</f>
        <v>0</v>
      </c>
      <c r="S33" s="16">
        <f>+'[3]2009'!AF8</f>
        <v>11</v>
      </c>
      <c r="T33" s="16">
        <f>+'[3]2010'!AF8</f>
        <v>26</v>
      </c>
      <c r="U33" s="16">
        <f>+'[3]2011'!AF8</f>
        <v>14</v>
      </c>
      <c r="V33" s="16">
        <f>+'[3]2012'!AF8</f>
        <v>23</v>
      </c>
      <c r="W33" s="55">
        <v>26</v>
      </c>
      <c r="X33" s="55">
        <v>26</v>
      </c>
      <c r="Y33" s="55">
        <v>35</v>
      </c>
    </row>
    <row r="34" spans="1:25" ht="15.75" customHeight="1">
      <c r="A34" s="25" t="s">
        <v>72</v>
      </c>
      <c r="B34" s="22" t="s">
        <v>73</v>
      </c>
      <c r="C34" s="16" t="s">
        <v>73</v>
      </c>
      <c r="D34" s="16" t="s">
        <v>72</v>
      </c>
      <c r="E34" s="16">
        <f>+'[3]1995'!AG8</f>
        <v>0</v>
      </c>
      <c r="F34" s="16">
        <f>+'[3]1996'!AG8</f>
        <v>0</v>
      </c>
      <c r="G34" s="16">
        <f>+'[3]1997'!AG8</f>
        <v>0</v>
      </c>
      <c r="H34" s="16">
        <f>+'[3]1998'!AG8</f>
        <v>0</v>
      </c>
      <c r="I34" s="16">
        <f>+'[3]1999'!AG8</f>
        <v>0</v>
      </c>
      <c r="J34" s="16">
        <f>+'[3]2000'!AG8</f>
        <v>39</v>
      </c>
      <c r="K34" s="16">
        <f>+'[3]2001'!AG8</f>
        <v>82</v>
      </c>
      <c r="L34" s="16">
        <f>+'[3]2002'!AG8</f>
        <v>0</v>
      </c>
      <c r="M34" s="16">
        <f>+'[3]2003'!AG8</f>
        <v>0</v>
      </c>
      <c r="N34" s="16">
        <f>+'[3]2004'!AG8</f>
        <v>0</v>
      </c>
      <c r="O34" s="16">
        <f>+'[3]2005'!AG8</f>
        <v>0</v>
      </c>
      <c r="P34" s="16">
        <f>+'[3]2006'!AG8</f>
        <v>8</v>
      </c>
      <c r="Q34" s="16">
        <f>+'[3]2007'!AG8</f>
        <v>2</v>
      </c>
      <c r="R34" s="16">
        <f>+'[3]2008'!AG8</f>
        <v>2</v>
      </c>
      <c r="S34" s="16">
        <f>+'[3]2009'!AG8</f>
        <v>0</v>
      </c>
      <c r="T34" s="16">
        <f>+'[3]2010'!AG8</f>
        <v>0</v>
      </c>
      <c r="U34" s="16">
        <f>+'[3]2011'!AG8</f>
        <v>0</v>
      </c>
      <c r="V34" s="16">
        <f>+'[3]2012'!AG8</f>
        <v>18</v>
      </c>
      <c r="W34" s="55">
        <v>17</v>
      </c>
      <c r="X34" s="55">
        <v>18</v>
      </c>
      <c r="Y34" s="55">
        <v>18</v>
      </c>
    </row>
    <row r="35" spans="1:25" s="20" customFormat="1" ht="15.75" customHeight="1">
      <c r="A35" s="26" t="s">
        <v>74</v>
      </c>
      <c r="B35" s="27" t="s">
        <v>75</v>
      </c>
      <c r="C35" s="24" t="s">
        <v>76</v>
      </c>
      <c r="D35" s="24" t="s">
        <v>77</v>
      </c>
      <c r="E35" s="24">
        <f>+'[3]1995'!AH8</f>
        <v>3260</v>
      </c>
      <c r="F35" s="24">
        <f>+'[3]1996'!AH8</f>
        <v>3267</v>
      </c>
      <c r="G35" s="24">
        <f>+'[3]1997'!AH8</f>
        <v>3630</v>
      </c>
      <c r="H35" s="24">
        <f>+'[3]1998'!AH8</f>
        <v>4206</v>
      </c>
      <c r="I35" s="24">
        <f>+'[3]1999'!AH8</f>
        <v>4743</v>
      </c>
      <c r="J35" s="24">
        <f>+'[3]2000'!AH8</f>
        <v>5449</v>
      </c>
      <c r="K35" s="24">
        <f>+'[3]2001'!AH8</f>
        <v>4876</v>
      </c>
      <c r="L35" s="24">
        <f>+'[3]2002'!AH8</f>
        <v>5604</v>
      </c>
      <c r="M35" s="24">
        <f>+'[3]2003'!AH8</f>
        <v>5602</v>
      </c>
      <c r="N35" s="24">
        <f>+'[3]2004'!AH8</f>
        <v>6996</v>
      </c>
      <c r="O35" s="24">
        <f>+'[3]2005'!AH8</f>
        <v>7590</v>
      </c>
      <c r="P35" s="24">
        <f>+'[3]2006'!AH8</f>
        <v>7721</v>
      </c>
      <c r="Q35" s="24">
        <f>+'[3]2007'!AH8</f>
        <v>9266</v>
      </c>
      <c r="R35" s="24">
        <f>+'[3]2008'!AH8</f>
        <v>9915</v>
      </c>
      <c r="S35" s="24">
        <f>+'[3]2009'!AH8</f>
        <v>12029</v>
      </c>
      <c r="T35" s="24">
        <f>+'[3]2010'!AH8</f>
        <v>15335</v>
      </c>
      <c r="U35" s="24">
        <f>+'[3]2011'!AH8</f>
        <v>12838</v>
      </c>
      <c r="V35" s="24">
        <f>+'[3]2012'!AH8</f>
        <v>9885</v>
      </c>
      <c r="W35" s="57">
        <v>9857</v>
      </c>
      <c r="X35" s="57">
        <v>10281</v>
      </c>
      <c r="Y35" s="57">
        <v>10816</v>
      </c>
    </row>
    <row r="36" spans="1:25" ht="15.75" customHeight="1">
      <c r="A36" s="6" t="s">
        <v>78</v>
      </c>
      <c r="B36" s="22" t="s">
        <v>79</v>
      </c>
      <c r="C36" s="16" t="s">
        <v>79</v>
      </c>
      <c r="D36" s="16" t="s">
        <v>78</v>
      </c>
      <c r="E36" s="16">
        <f>+'[3]1995'!AI8</f>
        <v>1804</v>
      </c>
      <c r="F36" s="16">
        <f>+'[3]1996'!AI8</f>
        <v>1914</v>
      </c>
      <c r="G36" s="16">
        <f>+'[3]1997'!AI8</f>
        <v>2101</v>
      </c>
      <c r="H36" s="16">
        <f>+'[3]1998'!AI8</f>
        <v>2258</v>
      </c>
      <c r="I36" s="16">
        <f>+'[3]1999'!AI8</f>
        <v>2406</v>
      </c>
      <c r="J36" s="16">
        <f>+'[3]2000'!AI8</f>
        <v>1462</v>
      </c>
      <c r="K36" s="16">
        <f>+'[3]2001'!AI8</f>
        <v>2674</v>
      </c>
      <c r="L36" s="16">
        <f>+'[3]2002'!AI8</f>
        <v>3240</v>
      </c>
      <c r="M36" s="16">
        <f>+'[3]2003'!AI8</f>
        <v>3425</v>
      </c>
      <c r="N36" s="16">
        <f>+'[3]2004'!AI8</f>
        <v>3220</v>
      </c>
      <c r="O36" s="16">
        <f>+'[3]2005'!AI8</f>
        <v>3305</v>
      </c>
      <c r="P36" s="16">
        <f>+'[3]2006'!AI8</f>
        <v>4195</v>
      </c>
      <c r="Q36" s="16">
        <f>+'[3]2007'!AI8</f>
        <v>4342</v>
      </c>
      <c r="R36" s="16">
        <f>+'[3]2008'!AI8</f>
        <v>4745</v>
      </c>
      <c r="S36" s="16">
        <f>+'[3]2009'!AI8</f>
        <v>4656</v>
      </c>
      <c r="T36" s="16">
        <f>+'[3]2010'!AI8</f>
        <v>5432</v>
      </c>
      <c r="U36" s="16">
        <f>+'[3]2011'!AI8</f>
        <v>5049</v>
      </c>
      <c r="V36" s="16">
        <f>+'[3]2012'!AI8</f>
        <v>5038</v>
      </c>
      <c r="W36" s="55">
        <v>4672</v>
      </c>
      <c r="X36" s="55">
        <v>4922</v>
      </c>
      <c r="Y36" s="55">
        <v>4958</v>
      </c>
    </row>
    <row r="37" spans="1:25" ht="15.75" customHeight="1">
      <c r="A37" s="6" t="s">
        <v>80</v>
      </c>
      <c r="B37" s="21" t="s">
        <v>81</v>
      </c>
      <c r="C37" s="16" t="s">
        <v>81</v>
      </c>
      <c r="D37" s="16" t="s">
        <v>80</v>
      </c>
      <c r="E37" s="16">
        <f>+'[3]1995'!AJ8</f>
        <v>375</v>
      </c>
      <c r="F37" s="16">
        <f>+'[3]1996'!AJ8</f>
        <v>380</v>
      </c>
      <c r="G37" s="16">
        <f>+'[3]1997'!AJ8</f>
        <v>413</v>
      </c>
      <c r="H37" s="16">
        <f>+'[3]1998'!AJ8</f>
        <v>476</v>
      </c>
      <c r="I37" s="16">
        <f>+'[3]1999'!AJ8</f>
        <v>522</v>
      </c>
      <c r="J37" s="16">
        <f>+'[3]2000'!AJ8</f>
        <v>1260</v>
      </c>
      <c r="K37" s="16">
        <f>+'[3]2001'!AJ8</f>
        <v>798</v>
      </c>
      <c r="L37" s="16">
        <f>+'[3]2002'!AJ8</f>
        <v>878</v>
      </c>
      <c r="M37" s="16">
        <f>+'[3]2003'!AJ8</f>
        <v>953</v>
      </c>
      <c r="N37" s="16">
        <f>+'[3]2004'!AJ8</f>
        <v>568</v>
      </c>
      <c r="O37" s="16">
        <f>+'[3]2005'!AJ8</f>
        <v>583</v>
      </c>
      <c r="P37" s="16">
        <f>+'[3]2006'!AJ8</f>
        <v>1119</v>
      </c>
      <c r="Q37" s="16">
        <f>+'[3]2007'!AJ8</f>
        <v>1476</v>
      </c>
      <c r="R37" s="16">
        <f>+'[3]2008'!AJ8</f>
        <v>940</v>
      </c>
      <c r="S37" s="16">
        <f>+'[3]2009'!AJ8</f>
        <v>1129</v>
      </c>
      <c r="T37" s="16">
        <f>+'[3]2010'!AJ8</f>
        <v>1323</v>
      </c>
      <c r="U37" s="16">
        <f>+'[3]2011'!AJ8</f>
        <v>765</v>
      </c>
      <c r="V37" s="16">
        <f>+'[3]2012'!AJ8</f>
        <v>864</v>
      </c>
      <c r="W37" s="55">
        <v>887</v>
      </c>
      <c r="X37" s="55">
        <v>1010</v>
      </c>
      <c r="Y37" s="55">
        <v>1021</v>
      </c>
    </row>
    <row r="38" spans="1:25" ht="15.75" customHeight="1">
      <c r="A38" s="6" t="s">
        <v>82</v>
      </c>
      <c r="B38" s="22" t="s">
        <v>83</v>
      </c>
      <c r="C38" s="16" t="s">
        <v>83</v>
      </c>
      <c r="D38" s="16" t="s">
        <v>82</v>
      </c>
      <c r="E38" s="16">
        <f>+'[3]1995'!AK8</f>
        <v>278</v>
      </c>
      <c r="F38" s="16">
        <f>+'[3]1996'!AK8</f>
        <v>294</v>
      </c>
      <c r="G38" s="16">
        <f>+'[3]1997'!AK8</f>
        <v>325</v>
      </c>
      <c r="H38" s="16">
        <f>+'[3]1998'!AK8</f>
        <v>351</v>
      </c>
      <c r="I38" s="16">
        <f>+'[3]1999'!AK8</f>
        <v>375</v>
      </c>
      <c r="J38" s="16">
        <f>+'[3]2000'!AK8</f>
        <v>64</v>
      </c>
      <c r="K38" s="16">
        <f>+'[3]2001'!AK8</f>
        <v>182</v>
      </c>
      <c r="L38" s="16">
        <f>+'[3]2002'!AK8</f>
        <v>210</v>
      </c>
      <c r="M38" s="16">
        <f>+'[3]2003'!AK8</f>
        <v>298</v>
      </c>
      <c r="N38" s="16">
        <f>+'[3]2004'!AK8</f>
        <v>1050</v>
      </c>
      <c r="O38" s="16">
        <f>+'[3]2005'!AK8</f>
        <v>1281</v>
      </c>
      <c r="P38" s="16">
        <f>+'[3]2006'!AK8</f>
        <v>702</v>
      </c>
      <c r="Q38" s="16">
        <f>+'[3]2007'!AK8</f>
        <v>827</v>
      </c>
      <c r="R38" s="16">
        <f>+'[3]2008'!AK8</f>
        <v>665</v>
      </c>
      <c r="S38" s="16">
        <f>+'[3]2009'!AK8</f>
        <v>628</v>
      </c>
      <c r="T38" s="16">
        <f>+'[3]2010'!AK8</f>
        <v>210</v>
      </c>
      <c r="U38" s="16">
        <f>+'[3]2011'!AK8</f>
        <v>195</v>
      </c>
      <c r="V38" s="16">
        <f>+'[3]2012'!AK8</f>
        <v>166</v>
      </c>
      <c r="W38" s="55">
        <v>184</v>
      </c>
      <c r="X38" s="55">
        <v>179</v>
      </c>
      <c r="Y38" s="55">
        <v>185</v>
      </c>
    </row>
    <row r="39" spans="1:25" ht="15.75" customHeight="1">
      <c r="A39" s="6" t="s">
        <v>84</v>
      </c>
      <c r="B39" s="22" t="s">
        <v>85</v>
      </c>
      <c r="C39" s="16" t="s">
        <v>85</v>
      </c>
      <c r="D39" s="16" t="s">
        <v>84</v>
      </c>
      <c r="E39" s="16">
        <f>+'[3]1995'!AL8</f>
        <v>81</v>
      </c>
      <c r="F39" s="16">
        <f>+'[3]1996'!AL8</f>
        <v>91</v>
      </c>
      <c r="G39" s="16">
        <f>+'[3]1997'!AL8</f>
        <v>93</v>
      </c>
      <c r="H39" s="16">
        <f>+'[3]1998'!AL8</f>
        <v>109</v>
      </c>
      <c r="I39" s="16">
        <f>+'[3]1999'!AL8</f>
        <v>117</v>
      </c>
      <c r="J39" s="16">
        <f>+'[3]2000'!AL8</f>
        <v>22</v>
      </c>
      <c r="K39" s="16">
        <f>+'[3]2001'!AL8</f>
        <v>198</v>
      </c>
      <c r="L39" s="16">
        <f>+'[3]2002'!AL8</f>
        <v>244</v>
      </c>
      <c r="M39" s="16">
        <f>+'[3]2003'!AL8</f>
        <v>266</v>
      </c>
      <c r="N39" s="16">
        <f>+'[3]2004'!AL8</f>
        <v>134</v>
      </c>
      <c r="O39" s="16">
        <f>+'[3]2005'!AL8</f>
        <v>163</v>
      </c>
      <c r="P39" s="16">
        <f>+'[3]2006'!AL8</f>
        <v>195</v>
      </c>
      <c r="Q39" s="16">
        <f>+'[3]2007'!AL8</f>
        <v>266</v>
      </c>
      <c r="R39" s="16">
        <f>+'[3]2008'!AL8</f>
        <v>273</v>
      </c>
      <c r="S39" s="16">
        <f>+'[3]2009'!AL8</f>
        <v>442</v>
      </c>
      <c r="T39" s="16">
        <f>+'[3]2010'!AL8</f>
        <v>244</v>
      </c>
      <c r="U39" s="16">
        <f>+'[3]2011'!AL8</f>
        <v>200</v>
      </c>
      <c r="V39" s="16">
        <f>+'[3]2012'!AL8</f>
        <v>176</v>
      </c>
      <c r="W39" s="55">
        <v>177</v>
      </c>
      <c r="X39" s="55">
        <v>188</v>
      </c>
      <c r="Y39" s="55">
        <v>191</v>
      </c>
    </row>
    <row r="40" spans="1:25" ht="15.75" customHeight="1">
      <c r="A40" s="6" t="s">
        <v>86</v>
      </c>
      <c r="B40" s="21" t="s">
        <v>87</v>
      </c>
      <c r="C40" s="16" t="s">
        <v>87</v>
      </c>
      <c r="D40" s="16" t="s">
        <v>86</v>
      </c>
      <c r="E40" s="16">
        <f>+'[3]1995'!AM8</f>
        <v>2</v>
      </c>
      <c r="F40" s="16">
        <f>+'[3]1996'!AM8</f>
        <v>2</v>
      </c>
      <c r="G40" s="16">
        <f>+'[3]1997'!AM8</f>
        <v>2</v>
      </c>
      <c r="H40" s="16">
        <f>+'[3]1998'!AM8</f>
        <v>5</v>
      </c>
      <c r="I40" s="16">
        <f>+'[3]1999'!AM8</f>
        <v>5</v>
      </c>
      <c r="J40" s="16">
        <f>+'[3]2000'!AM8</f>
        <v>3</v>
      </c>
      <c r="K40" s="16">
        <f>+'[3]2001'!AM8</f>
        <v>10</v>
      </c>
      <c r="L40" s="16">
        <f>+'[3]2002'!AM8</f>
        <v>8</v>
      </c>
      <c r="M40" s="16">
        <f>+'[3]2003'!AM8</f>
        <v>8</v>
      </c>
      <c r="N40" s="16">
        <f>+'[3]2004'!AM8</f>
        <v>15</v>
      </c>
      <c r="O40" s="16">
        <f>+'[3]2005'!AM8</f>
        <v>11</v>
      </c>
      <c r="P40" s="16">
        <f>+'[3]2006'!AM8</f>
        <v>17</v>
      </c>
      <c r="Q40" s="16">
        <f>+'[3]2007'!AM8</f>
        <v>25</v>
      </c>
      <c r="R40" s="16">
        <f>+'[3]2008'!AM8</f>
        <v>49</v>
      </c>
      <c r="S40" s="16">
        <f>+'[3]2009'!AM8</f>
        <v>50</v>
      </c>
      <c r="T40" s="16">
        <f>+'[3]2010'!AM8</f>
        <v>43</v>
      </c>
      <c r="U40" s="16">
        <f>+'[3]2011'!AM8</f>
        <v>37</v>
      </c>
      <c r="V40" s="16">
        <f>+'[3]2012'!AM8</f>
        <v>10</v>
      </c>
      <c r="W40" s="55">
        <v>5</v>
      </c>
      <c r="X40" s="55">
        <v>4</v>
      </c>
      <c r="Y40" s="55">
        <v>6</v>
      </c>
    </row>
    <row r="41" spans="1:25" ht="15.75" customHeight="1">
      <c r="A41" s="6" t="s">
        <v>88</v>
      </c>
      <c r="B41" s="22" t="s">
        <v>89</v>
      </c>
      <c r="C41" s="16" t="s">
        <v>89</v>
      </c>
      <c r="D41" s="16" t="s">
        <v>88</v>
      </c>
      <c r="E41" s="16">
        <f>+'[3]1995'!AN8</f>
        <v>4</v>
      </c>
      <c r="F41" s="16">
        <f>+'[3]1996'!AN8</f>
        <v>6</v>
      </c>
      <c r="G41" s="16">
        <f>+'[3]1997'!AN8</f>
        <v>6</v>
      </c>
      <c r="H41" s="16">
        <f>+'[3]1998'!AN8</f>
        <v>6</v>
      </c>
      <c r="I41" s="16">
        <f>+'[3]1999'!AN8</f>
        <v>9</v>
      </c>
      <c r="J41" s="16">
        <f>+'[3]2000'!AN8</f>
        <v>0</v>
      </c>
      <c r="K41" s="16">
        <f>+'[3]2001'!AN8</f>
        <v>38</v>
      </c>
      <c r="L41" s="16">
        <f>+'[3]2002'!AN8</f>
        <v>15</v>
      </c>
      <c r="M41" s="16">
        <f>+'[3]2003'!AN8</f>
        <v>18</v>
      </c>
      <c r="N41" s="16">
        <f>+'[3]2004'!AN8</f>
        <v>10</v>
      </c>
      <c r="O41" s="16">
        <f>+'[3]2005'!AN8</f>
        <v>6</v>
      </c>
      <c r="P41" s="16">
        <f>+'[3]2006'!AN8</f>
        <v>40</v>
      </c>
      <c r="Q41" s="16">
        <f>+'[3]2007'!AN8</f>
        <v>35</v>
      </c>
      <c r="R41" s="16">
        <f>+'[3]2008'!AN8</f>
        <v>29</v>
      </c>
      <c r="S41" s="16">
        <f>+'[3]2009'!AN8</f>
        <v>33</v>
      </c>
      <c r="T41" s="16">
        <f>+'[3]2010'!AN8</f>
        <v>38</v>
      </c>
      <c r="U41" s="16">
        <f>+'[3]2011'!AN8</f>
        <v>29</v>
      </c>
      <c r="V41" s="16">
        <f>+'[3]2012'!AN8</f>
        <v>76</v>
      </c>
      <c r="W41" s="55">
        <v>83</v>
      </c>
      <c r="X41" s="55">
        <v>95</v>
      </c>
      <c r="Y41" s="55">
        <v>95</v>
      </c>
    </row>
    <row r="42" spans="1:25" s="20" customFormat="1" ht="15.75" customHeight="1">
      <c r="A42" s="26" t="s">
        <v>90</v>
      </c>
      <c r="B42" s="27" t="s">
        <v>91</v>
      </c>
      <c r="C42" s="24" t="s">
        <v>92</v>
      </c>
      <c r="D42" s="24" t="s">
        <v>93</v>
      </c>
      <c r="E42" s="24">
        <f>+'[3]1995'!AO8</f>
        <v>2544</v>
      </c>
      <c r="F42" s="24">
        <f>+'[3]1996'!AO8</f>
        <v>2687</v>
      </c>
      <c r="G42" s="24">
        <f>+'[3]1997'!AO8</f>
        <v>2940</v>
      </c>
      <c r="H42" s="24">
        <f>+'[3]1998'!AO8</f>
        <v>3205</v>
      </c>
      <c r="I42" s="24">
        <f>+'[3]1999'!AO8</f>
        <v>3434</v>
      </c>
      <c r="J42" s="24">
        <f>+'[3]2000'!AO8</f>
        <v>2811</v>
      </c>
      <c r="K42" s="24">
        <f>+'[3]2001'!AO8</f>
        <v>3900</v>
      </c>
      <c r="L42" s="24">
        <f>+'[3]2002'!AO8</f>
        <v>4595</v>
      </c>
      <c r="M42" s="24">
        <f>+'[3]2003'!AO8</f>
        <v>4968</v>
      </c>
      <c r="N42" s="24">
        <f>+'[3]2004'!AO8</f>
        <v>4997</v>
      </c>
      <c r="O42" s="24">
        <f>+'[3]2005'!AO8</f>
        <v>5349</v>
      </c>
      <c r="P42" s="24">
        <f>+'[3]2006'!AO8</f>
        <v>6268</v>
      </c>
      <c r="Q42" s="24">
        <f>+'[3]2007'!AO8</f>
        <v>6971</v>
      </c>
      <c r="R42" s="24">
        <f>+'[3]2008'!AO8</f>
        <v>6701</v>
      </c>
      <c r="S42" s="24">
        <f>+'[3]2009'!AO8</f>
        <v>6938</v>
      </c>
      <c r="T42" s="24">
        <f>+'[3]2010'!AO8</f>
        <v>7290</v>
      </c>
      <c r="U42" s="24">
        <f>+'[3]2011'!AO8</f>
        <v>6275</v>
      </c>
      <c r="V42" s="24">
        <f>+'[3]2012'!AO8</f>
        <v>6330</v>
      </c>
      <c r="W42" s="57">
        <v>6008</v>
      </c>
      <c r="X42" s="57">
        <v>6398</v>
      </c>
      <c r="Y42" s="57">
        <v>6456</v>
      </c>
    </row>
    <row r="43" spans="1:25" ht="15.75" customHeight="1">
      <c r="A43" s="6" t="s">
        <v>94</v>
      </c>
      <c r="B43" s="21" t="s">
        <v>95</v>
      </c>
      <c r="C43" s="16" t="s">
        <v>95</v>
      </c>
      <c r="D43" s="16" t="s">
        <v>94</v>
      </c>
      <c r="E43" s="16">
        <f>+'[3]1995'!AP8</f>
        <v>144</v>
      </c>
      <c r="F43" s="16">
        <f>+'[3]1996'!AP8</f>
        <v>144</v>
      </c>
      <c r="G43" s="16">
        <f>+'[3]1997'!AP8</f>
        <v>158</v>
      </c>
      <c r="H43" s="16">
        <f>+'[3]1998'!AP8</f>
        <v>192</v>
      </c>
      <c r="I43" s="16">
        <f>+'[3]1999'!AP8</f>
        <v>211</v>
      </c>
      <c r="J43" s="16">
        <f>+'[3]2000'!AP8</f>
        <v>3020</v>
      </c>
      <c r="K43" s="16">
        <f>+'[3]2001'!AP8</f>
        <v>335</v>
      </c>
      <c r="L43" s="16">
        <f>+'[3]2002'!AP8</f>
        <v>260</v>
      </c>
      <c r="M43" s="16">
        <f>+'[3]2003'!AP8</f>
        <v>467</v>
      </c>
      <c r="N43" s="16">
        <f>+'[3]2004'!AP8</f>
        <v>129</v>
      </c>
      <c r="O43" s="16">
        <f>+'[3]2005'!AP8</f>
        <v>194</v>
      </c>
      <c r="P43" s="16">
        <f>+'[3]2006'!AP8</f>
        <v>257</v>
      </c>
      <c r="Q43" s="16">
        <f>+'[3]2007'!AP8</f>
        <v>468</v>
      </c>
      <c r="R43" s="16">
        <f>+'[3]2008'!AP8</f>
        <v>764</v>
      </c>
      <c r="S43" s="16">
        <f>+'[3]2009'!AP8</f>
        <v>929</v>
      </c>
      <c r="T43" s="16">
        <f>+'[3]2010'!AP8</f>
        <v>1161</v>
      </c>
      <c r="U43" s="16">
        <f>+'[3]2011'!AP8</f>
        <v>854</v>
      </c>
      <c r="V43" s="16">
        <f>+'[3]2012'!AP8</f>
        <v>899</v>
      </c>
      <c r="W43" s="55">
        <v>711</v>
      </c>
      <c r="X43" s="55">
        <v>1011</v>
      </c>
      <c r="Y43" s="55">
        <v>928</v>
      </c>
    </row>
    <row r="44" spans="1:25" ht="15.75" customHeight="1">
      <c r="A44" s="6" t="s">
        <v>96</v>
      </c>
      <c r="B44" s="22" t="s">
        <v>97</v>
      </c>
      <c r="C44" s="16" t="s">
        <v>97</v>
      </c>
      <c r="D44" s="16" t="s">
        <v>96</v>
      </c>
      <c r="E44" s="16">
        <f>+'[3]1995'!AQ8</f>
        <v>2452</v>
      </c>
      <c r="F44" s="16">
        <f>+'[3]1996'!AQ8</f>
        <v>2419</v>
      </c>
      <c r="G44" s="16">
        <f>+'[3]1997'!AQ8</f>
        <v>2699</v>
      </c>
      <c r="H44" s="16">
        <f>+'[3]1998'!AQ8</f>
        <v>3086</v>
      </c>
      <c r="I44" s="16">
        <f>+'[3]1999'!AQ8</f>
        <v>3486</v>
      </c>
      <c r="J44" s="16">
        <f>+'[3]2000'!AQ8</f>
        <v>409</v>
      </c>
      <c r="K44" s="16">
        <f>+'[3]2001'!AQ8</f>
        <v>3767</v>
      </c>
      <c r="L44" s="16">
        <f>+'[3]2002'!AQ8</f>
        <v>4598</v>
      </c>
      <c r="M44" s="16">
        <f>+'[3]2003'!AQ8</f>
        <v>4776</v>
      </c>
      <c r="N44" s="16">
        <f>+'[3]2004'!AQ8</f>
        <v>3608</v>
      </c>
      <c r="O44" s="16">
        <f>+'[3]2005'!AQ8</f>
        <v>4109</v>
      </c>
      <c r="P44" s="16">
        <f>+'[3]2006'!AQ8</f>
        <v>3820</v>
      </c>
      <c r="Q44" s="16">
        <f>+'[3]2007'!AQ8</f>
        <v>4364</v>
      </c>
      <c r="R44" s="16">
        <f>+'[3]2008'!AQ8</f>
        <v>5865</v>
      </c>
      <c r="S44" s="16">
        <f>+'[3]2009'!AQ8</f>
        <v>7657</v>
      </c>
      <c r="T44" s="16">
        <f>+'[3]2010'!AQ8</f>
        <v>1080</v>
      </c>
      <c r="U44" s="16">
        <f>+'[3]2011'!AQ8</f>
        <v>719</v>
      </c>
      <c r="V44" s="16">
        <f>+'[3]2012'!AQ8</f>
        <v>474</v>
      </c>
      <c r="W44" s="55">
        <v>531</v>
      </c>
      <c r="X44" s="55">
        <v>578</v>
      </c>
      <c r="Y44" s="55">
        <v>594</v>
      </c>
    </row>
    <row r="45" spans="1:25" ht="15.75" customHeight="1">
      <c r="A45" s="6" t="s">
        <v>98</v>
      </c>
      <c r="B45" s="22" t="s">
        <v>99</v>
      </c>
      <c r="C45" s="16" t="s">
        <v>99</v>
      </c>
      <c r="D45" s="16" t="s">
        <v>98</v>
      </c>
      <c r="E45" s="16">
        <f>+'[3]1995'!AR8</f>
        <v>338</v>
      </c>
      <c r="F45" s="16">
        <f>+'[3]1996'!AR8</f>
        <v>344</v>
      </c>
      <c r="G45" s="16">
        <f>+'[3]1997'!AR8</f>
        <v>372</v>
      </c>
      <c r="H45" s="16">
        <f>+'[3]1998'!AR8</f>
        <v>429</v>
      </c>
      <c r="I45" s="16">
        <f>+'[3]1999'!AR8</f>
        <v>473</v>
      </c>
      <c r="J45" s="16">
        <f>+'[3]2000'!AR8</f>
        <v>1193</v>
      </c>
      <c r="K45" s="16">
        <f>+'[3]2001'!AR8</f>
        <v>481</v>
      </c>
      <c r="L45" s="16">
        <f>+'[3]2002'!AR8</f>
        <v>603</v>
      </c>
      <c r="M45" s="16">
        <f>+'[3]2003'!AR8</f>
        <v>632</v>
      </c>
      <c r="N45" s="16">
        <f>+'[3]2004'!AR8</f>
        <v>598</v>
      </c>
      <c r="O45" s="16">
        <f>+'[3]2005'!AR8</f>
        <v>719</v>
      </c>
      <c r="P45" s="16">
        <f>+'[3]2006'!AR8</f>
        <v>650</v>
      </c>
      <c r="Q45" s="16">
        <f>+'[3]2007'!AR8</f>
        <v>1258</v>
      </c>
      <c r="R45" s="16">
        <f>+'[3]2008'!AR8</f>
        <v>793</v>
      </c>
      <c r="S45" s="16">
        <f>+'[3]2009'!AR8</f>
        <v>878</v>
      </c>
      <c r="T45" s="16">
        <f>+'[3]2010'!AR8</f>
        <v>592</v>
      </c>
      <c r="U45" s="16">
        <f>+'[3]2011'!AR8</f>
        <v>537</v>
      </c>
      <c r="V45" s="16">
        <f>+'[3]2012'!AR8</f>
        <v>520</v>
      </c>
      <c r="W45" s="55">
        <v>482</v>
      </c>
      <c r="X45" s="55">
        <v>573</v>
      </c>
      <c r="Y45" s="55">
        <v>537</v>
      </c>
    </row>
    <row r="46" spans="1:25" ht="15.75" customHeight="1">
      <c r="A46" s="6" t="s">
        <v>100</v>
      </c>
      <c r="B46" s="22" t="s">
        <v>101</v>
      </c>
      <c r="C46" s="16" t="s">
        <v>101</v>
      </c>
      <c r="D46" s="16" t="s">
        <v>100</v>
      </c>
      <c r="E46" s="16">
        <f>+'[3]1995'!AS8</f>
        <v>144</v>
      </c>
      <c r="F46" s="16">
        <f>+'[3]1996'!AS8</f>
        <v>150</v>
      </c>
      <c r="G46" s="16">
        <f>+'[3]1997'!AS8</f>
        <v>163</v>
      </c>
      <c r="H46" s="16">
        <f>+'[3]1998'!AS8</f>
        <v>180</v>
      </c>
      <c r="I46" s="16">
        <f>+'[3]1999'!AS8</f>
        <v>194</v>
      </c>
      <c r="J46" s="16">
        <f>+'[3]2000'!AS8</f>
        <v>738</v>
      </c>
      <c r="K46" s="16">
        <f>+'[3]2001'!AS8</f>
        <v>428</v>
      </c>
      <c r="L46" s="16">
        <f>+'[3]2002'!AS8</f>
        <v>299</v>
      </c>
      <c r="M46" s="16">
        <f>+'[3]2003'!AS8</f>
        <v>306</v>
      </c>
      <c r="N46" s="16">
        <f>+'[3]2004'!AS8</f>
        <v>351</v>
      </c>
      <c r="O46" s="16">
        <f>+'[3]2005'!AS8</f>
        <v>386</v>
      </c>
      <c r="P46" s="16">
        <f>+'[3]2006'!AS8</f>
        <v>599</v>
      </c>
      <c r="Q46" s="16">
        <f>+'[3]2007'!AS8</f>
        <v>683</v>
      </c>
      <c r="R46" s="16">
        <f>+'[3]2008'!AS8</f>
        <v>487</v>
      </c>
      <c r="S46" s="16">
        <f>+'[3]2009'!AS8</f>
        <v>596</v>
      </c>
      <c r="T46" s="16">
        <f>+'[3]2010'!AS8</f>
        <v>1116</v>
      </c>
      <c r="U46" s="16">
        <f>+'[3]2011'!AS8</f>
        <v>1075</v>
      </c>
      <c r="V46" s="16">
        <f>+'[3]2012'!AS8</f>
        <v>1001</v>
      </c>
      <c r="W46" s="55">
        <v>992</v>
      </c>
      <c r="X46" s="55">
        <v>1066</v>
      </c>
      <c r="Y46" s="55">
        <v>1075</v>
      </c>
    </row>
    <row r="47" spans="1:25" ht="15.75" customHeight="1">
      <c r="A47" s="6" t="s">
        <v>102</v>
      </c>
      <c r="B47" s="21" t="s">
        <v>103</v>
      </c>
      <c r="C47" s="16" t="s">
        <v>103</v>
      </c>
      <c r="D47" s="16" t="s">
        <v>102</v>
      </c>
      <c r="E47" s="16">
        <f>+'[3]1995'!AT8</f>
        <v>0</v>
      </c>
      <c r="F47" s="16">
        <f>+'[3]1996'!AT8</f>
        <v>0</v>
      </c>
      <c r="G47" s="16">
        <f>+'[3]1997'!AT8</f>
        <v>0</v>
      </c>
      <c r="H47" s="16">
        <f>+'[3]1998'!AT8</f>
        <v>0</v>
      </c>
      <c r="I47" s="16">
        <f>+'[3]1999'!AT8</f>
        <v>0</v>
      </c>
      <c r="J47" s="16">
        <f>+'[3]2000'!AT8</f>
        <v>0</v>
      </c>
      <c r="K47" s="16">
        <f>+'[3]2001'!AT8</f>
        <v>0</v>
      </c>
      <c r="L47" s="16">
        <f>+'[3]2002'!AT8</f>
        <v>0</v>
      </c>
      <c r="M47" s="16">
        <f>+'[3]2003'!AT8</f>
        <v>0</v>
      </c>
      <c r="N47" s="16">
        <f>+'[3]2004'!AT8</f>
        <v>0</v>
      </c>
      <c r="O47" s="16">
        <f>+'[3]2005'!AT8</f>
        <v>0</v>
      </c>
      <c r="P47" s="16">
        <f>+'[3]2006'!AT8</f>
        <v>0</v>
      </c>
      <c r="Q47" s="16">
        <f>+'[3]2007'!AT8</f>
        <v>0</v>
      </c>
      <c r="R47" s="16">
        <f>+'[3]2008'!AT8</f>
        <v>0</v>
      </c>
      <c r="S47" s="16">
        <f>+'[3]2009'!AT8</f>
        <v>0</v>
      </c>
      <c r="T47" s="16">
        <f>+'[3]2010'!AT8</f>
        <v>0</v>
      </c>
      <c r="U47" s="16">
        <f>+'[3]2011'!AT8</f>
        <v>0</v>
      </c>
      <c r="V47" s="16">
        <f>+'[3]2012'!AT8</f>
        <v>0</v>
      </c>
      <c r="W47" s="55">
        <v>0</v>
      </c>
      <c r="X47" s="55">
        <v>0</v>
      </c>
      <c r="Y47" s="55">
        <v>0</v>
      </c>
    </row>
    <row r="48" spans="1:25" ht="15.75" customHeight="1">
      <c r="A48" s="6" t="s">
        <v>104</v>
      </c>
      <c r="B48" s="22" t="s">
        <v>105</v>
      </c>
      <c r="C48" s="16" t="s">
        <v>105</v>
      </c>
      <c r="D48" s="16" t="s">
        <v>104</v>
      </c>
      <c r="E48" s="16">
        <f>+'[3]1995'!AU8</f>
        <v>1</v>
      </c>
      <c r="F48" s="16">
        <f>+'[3]1996'!AU8</f>
        <v>1</v>
      </c>
      <c r="G48" s="16">
        <f>+'[3]1997'!AU8</f>
        <v>1</v>
      </c>
      <c r="H48" s="16">
        <f>+'[3]1998'!AU8</f>
        <v>2</v>
      </c>
      <c r="I48" s="16">
        <f>+'[3]1999'!AU8</f>
        <v>2</v>
      </c>
      <c r="J48" s="16">
        <f>+'[3]2000'!AU8</f>
        <v>42</v>
      </c>
      <c r="K48" s="16">
        <f>+'[3]2001'!AU8</f>
        <v>2</v>
      </c>
      <c r="L48" s="16">
        <f>+'[3]2002'!AU8</f>
        <v>0</v>
      </c>
      <c r="M48" s="16">
        <f>+'[3]2003'!AU8</f>
        <v>0</v>
      </c>
      <c r="N48" s="16">
        <f>+'[3]2004'!AU8</f>
        <v>2</v>
      </c>
      <c r="O48" s="16">
        <f>+'[3]2005'!AU8</f>
        <v>2</v>
      </c>
      <c r="P48" s="16">
        <f>+'[3]2006'!AU8</f>
        <v>1</v>
      </c>
      <c r="Q48" s="16">
        <f>+'[3]2007'!AU8</f>
        <v>0</v>
      </c>
      <c r="R48" s="16">
        <f>+'[3]2008'!AU8</f>
        <v>23</v>
      </c>
      <c r="S48" s="16">
        <f>+'[3]2009'!AU8</f>
        <v>19</v>
      </c>
      <c r="T48" s="16">
        <f>+'[3]2010'!AU8</f>
        <v>20</v>
      </c>
      <c r="U48" s="16">
        <f>+'[3]2011'!AU8</f>
        <v>37</v>
      </c>
      <c r="V48" s="16">
        <f>+'[3]2012'!AU8</f>
        <v>31</v>
      </c>
      <c r="W48" s="55">
        <v>36</v>
      </c>
      <c r="X48" s="55">
        <v>38</v>
      </c>
      <c r="Y48" s="55">
        <v>38</v>
      </c>
    </row>
    <row r="49" spans="1:25" s="20" customFormat="1" ht="15.75" customHeight="1">
      <c r="A49" s="26" t="s">
        <v>106</v>
      </c>
      <c r="B49" s="27" t="s">
        <v>107</v>
      </c>
      <c r="C49" s="24" t="s">
        <v>108</v>
      </c>
      <c r="D49" s="24" t="s">
        <v>109</v>
      </c>
      <c r="E49" s="24">
        <f>+'[3]1995'!AV8</f>
        <v>3079</v>
      </c>
      <c r="F49" s="24">
        <f>+'[3]1996'!AV8</f>
        <v>3058</v>
      </c>
      <c r="G49" s="24">
        <f>+'[3]1997'!AV8</f>
        <v>3393</v>
      </c>
      <c r="H49" s="24">
        <f>+'[3]1998'!AV8</f>
        <v>3889</v>
      </c>
      <c r="I49" s="24">
        <f>+'[3]1999'!AV8</f>
        <v>4366</v>
      </c>
      <c r="J49" s="24">
        <f>+'[3]2000'!AV8</f>
        <v>5402</v>
      </c>
      <c r="K49" s="24">
        <f>+'[3]2001'!AV8</f>
        <v>5013</v>
      </c>
      <c r="L49" s="24">
        <f>+'[3]2002'!AV8</f>
        <v>5760</v>
      </c>
      <c r="M49" s="24">
        <f>+'[3]2003'!AV8</f>
        <v>6181</v>
      </c>
      <c r="N49" s="24">
        <f>+'[3]2004'!AV8</f>
        <v>4688</v>
      </c>
      <c r="O49" s="24">
        <f>+'[3]2005'!AV8</f>
        <v>5410</v>
      </c>
      <c r="P49" s="24">
        <f>+'[3]2006'!AV8</f>
        <v>5327</v>
      </c>
      <c r="Q49" s="24">
        <f>+'[3]2007'!AV8</f>
        <v>6773</v>
      </c>
      <c r="R49" s="24">
        <f>+'[3]2008'!AV8</f>
        <v>7932</v>
      </c>
      <c r="S49" s="24">
        <f>+'[3]2009'!AV8</f>
        <v>10079</v>
      </c>
      <c r="T49" s="24">
        <f>+'[3]2010'!AV8</f>
        <v>3969</v>
      </c>
      <c r="U49" s="24">
        <f>+'[3]2011'!AV8</f>
        <v>3222</v>
      </c>
      <c r="V49" s="24">
        <f>+'[3]2012'!AV8</f>
        <v>2925</v>
      </c>
      <c r="W49" s="57">
        <v>2752</v>
      </c>
      <c r="X49" s="57">
        <v>3266</v>
      </c>
      <c r="Y49" s="57">
        <v>3172</v>
      </c>
    </row>
    <row r="50" spans="1:25" ht="15.75" customHeight="1">
      <c r="A50" s="6" t="s">
        <v>110</v>
      </c>
      <c r="B50" s="22" t="s">
        <v>111</v>
      </c>
      <c r="C50" s="16" t="s">
        <v>111</v>
      </c>
      <c r="D50" s="16" t="s">
        <v>110</v>
      </c>
      <c r="E50" s="16">
        <f>+'[3]1995'!AW8</f>
        <v>0</v>
      </c>
      <c r="F50" s="16">
        <f>+'[3]1996'!AW8</f>
        <v>0</v>
      </c>
      <c r="G50" s="16">
        <f>+'[3]1997'!AW8</f>
        <v>0</v>
      </c>
      <c r="H50" s="16">
        <f>+'[3]1998'!AW8</f>
        <v>0</v>
      </c>
      <c r="I50" s="16">
        <f>+'[3]1999'!AW8</f>
        <v>0</v>
      </c>
      <c r="J50" s="16">
        <f>+'[3]2000'!AW8</f>
        <v>0</v>
      </c>
      <c r="K50" s="16">
        <f>+'[3]2001'!AW8</f>
        <v>32</v>
      </c>
      <c r="L50" s="16">
        <f>+'[3]2002'!AW8</f>
        <v>0</v>
      </c>
      <c r="M50" s="16">
        <f>+'[3]2003'!AW8</f>
        <v>0</v>
      </c>
      <c r="N50" s="16">
        <f>+'[3]2004'!AW8</f>
        <v>0</v>
      </c>
      <c r="O50" s="16">
        <f>+'[3]2005'!AW8</f>
        <v>2</v>
      </c>
      <c r="P50" s="16">
        <f>+'[3]2006'!AW8</f>
        <v>1</v>
      </c>
      <c r="Q50" s="16">
        <f>+'[3]2007'!AW8</f>
        <v>0</v>
      </c>
      <c r="R50" s="16">
        <f>+'[3]2008'!AW8</f>
        <v>0</v>
      </c>
      <c r="S50" s="16">
        <f>+'[3]2009'!AW8</f>
        <v>0</v>
      </c>
      <c r="T50" s="16">
        <f>+'[3]2010'!AW8</f>
        <v>0</v>
      </c>
      <c r="U50" s="16">
        <f>+'[3]2011'!AW8</f>
        <v>0</v>
      </c>
      <c r="V50" s="16">
        <f>+'[3]2012'!AW8</f>
        <v>0</v>
      </c>
      <c r="W50" s="55">
        <v>1</v>
      </c>
      <c r="X50" s="55">
        <v>1</v>
      </c>
      <c r="Y50" s="55">
        <v>1</v>
      </c>
    </row>
    <row r="51" spans="1:25" ht="15.75" customHeight="1">
      <c r="A51" s="6" t="s">
        <v>112</v>
      </c>
      <c r="B51" s="22" t="s">
        <v>113</v>
      </c>
      <c r="C51" s="16" t="s">
        <v>114</v>
      </c>
      <c r="D51" s="16" t="s">
        <v>115</v>
      </c>
      <c r="E51" s="16">
        <f>+'[3]1995'!AX8</f>
        <v>285</v>
      </c>
      <c r="F51" s="16">
        <f>+'[3]1996'!AX8</f>
        <v>304</v>
      </c>
      <c r="G51" s="16">
        <f>+'[3]1997'!AX8</f>
        <v>326</v>
      </c>
      <c r="H51" s="16">
        <f>+'[3]1998'!AX8</f>
        <v>349</v>
      </c>
      <c r="I51" s="16">
        <f>+'[3]1999'!AX8</f>
        <v>375</v>
      </c>
      <c r="J51" s="16">
        <f>+'[3]2000'!AX8</f>
        <v>999</v>
      </c>
      <c r="K51" s="16">
        <f>+'[3]2001'!AX8</f>
        <v>464</v>
      </c>
      <c r="L51" s="16">
        <f>+'[3]2002'!AX8</f>
        <v>503</v>
      </c>
      <c r="M51" s="16">
        <f>+'[3]2003'!AX8</f>
        <v>521</v>
      </c>
      <c r="N51" s="16">
        <f>+'[3]2004'!AX8</f>
        <v>431</v>
      </c>
      <c r="O51" s="16">
        <f>+'[3]2005'!AX8</f>
        <v>480</v>
      </c>
      <c r="P51" s="16">
        <f>+'[3]2006'!AX8</f>
        <v>470</v>
      </c>
      <c r="Q51" s="16">
        <f>+'[3]2007'!AX8</f>
        <v>538</v>
      </c>
      <c r="R51" s="16">
        <f>+'[3]2008'!AX8</f>
        <v>573</v>
      </c>
      <c r="S51" s="16">
        <f>+'[3]2009'!AX8</f>
        <v>696</v>
      </c>
      <c r="T51" s="16">
        <f>+'[3]2010'!AX8</f>
        <v>625</v>
      </c>
      <c r="U51" s="16">
        <f>+'[3]2011'!AX8</f>
        <v>570</v>
      </c>
      <c r="V51" s="16">
        <f>+'[3]2012'!AX8</f>
        <v>469</v>
      </c>
      <c r="W51" s="55">
        <v>407</v>
      </c>
      <c r="X51" s="55">
        <v>384</v>
      </c>
      <c r="Y51" s="55">
        <v>455</v>
      </c>
    </row>
    <row r="52" spans="1:25" ht="15.75" customHeight="1">
      <c r="A52" s="6" t="s">
        <v>116</v>
      </c>
      <c r="B52" s="21" t="s">
        <v>117</v>
      </c>
      <c r="C52" s="16" t="s">
        <v>118</v>
      </c>
      <c r="D52" s="16" t="s">
        <v>119</v>
      </c>
      <c r="E52" s="16">
        <f>+'[3]1995'!AY8</f>
        <v>117</v>
      </c>
      <c r="F52" s="16">
        <f>+'[3]1996'!AY8</f>
        <v>126</v>
      </c>
      <c r="G52" s="16">
        <f>+'[3]1997'!AY8</f>
        <v>134</v>
      </c>
      <c r="H52" s="16">
        <f>+'[3]1998'!AY8</f>
        <v>148</v>
      </c>
      <c r="I52" s="16">
        <f>+'[3]1999'!AY8</f>
        <v>161</v>
      </c>
      <c r="J52" s="16">
        <f>+'[3]2000'!AY8</f>
        <v>19</v>
      </c>
      <c r="K52" s="16">
        <f>+'[3]2001'!AY8</f>
        <v>196</v>
      </c>
      <c r="L52" s="16">
        <f>+'[3]2002'!AY8</f>
        <v>243</v>
      </c>
      <c r="M52" s="16">
        <f>+'[3]2003'!AY8</f>
        <v>217</v>
      </c>
      <c r="N52" s="16">
        <f>+'[3]2004'!AY8</f>
        <v>184</v>
      </c>
      <c r="O52" s="16">
        <f>+'[3]2005'!AY8</f>
        <v>221</v>
      </c>
      <c r="P52" s="16">
        <f>+'[3]2006'!AY8</f>
        <v>250</v>
      </c>
      <c r="Q52" s="16">
        <f>+'[3]2007'!AY8</f>
        <v>257</v>
      </c>
      <c r="R52" s="16">
        <f>+'[3]2008'!AY8</f>
        <v>303</v>
      </c>
      <c r="S52" s="16">
        <f>+'[3]2009'!AY8</f>
        <v>360</v>
      </c>
      <c r="T52" s="16">
        <f>+'[3]2010'!AY8</f>
        <v>363</v>
      </c>
      <c r="U52" s="16">
        <f>+'[3]2011'!AY8</f>
        <v>406</v>
      </c>
      <c r="V52" s="16">
        <f>+'[3]2012'!AY8</f>
        <v>335</v>
      </c>
      <c r="W52" s="55">
        <v>342</v>
      </c>
      <c r="X52" s="55">
        <v>355</v>
      </c>
      <c r="Y52" s="55">
        <v>347</v>
      </c>
    </row>
    <row r="53" spans="1:25" ht="15.75" customHeight="1">
      <c r="A53" s="6" t="s">
        <v>119</v>
      </c>
      <c r="B53" s="21" t="s">
        <v>118</v>
      </c>
      <c r="C53" s="16" t="s">
        <v>120</v>
      </c>
      <c r="D53" s="16" t="s">
        <v>121</v>
      </c>
      <c r="E53" s="16">
        <f>+'[3]1995'!AZ8</f>
        <v>2</v>
      </c>
      <c r="F53" s="16">
        <f>+'[3]1996'!AZ8</f>
        <v>2</v>
      </c>
      <c r="G53" s="16">
        <f>+'[3]1997'!AZ8</f>
        <v>2</v>
      </c>
      <c r="H53" s="16">
        <f>+'[3]1998'!AZ8</f>
        <v>2</v>
      </c>
      <c r="I53" s="16">
        <f>+'[3]1999'!AZ8</f>
        <v>2</v>
      </c>
      <c r="J53" s="16">
        <f>+'[3]2000'!AZ8</f>
        <v>3</v>
      </c>
      <c r="K53" s="16">
        <f>+'[3]2001'!AZ8</f>
        <v>2</v>
      </c>
      <c r="L53" s="16">
        <f>+'[3]2002'!AZ8</f>
        <v>4</v>
      </c>
      <c r="M53" s="16">
        <f>+'[3]2003'!AZ8</f>
        <v>8</v>
      </c>
      <c r="N53" s="16">
        <f>+'[3]2004'!AZ8</f>
        <v>6</v>
      </c>
      <c r="O53" s="16">
        <f>+'[3]2005'!AZ8</f>
        <v>6</v>
      </c>
      <c r="P53" s="16">
        <f>+'[3]2006'!AZ8</f>
        <v>20</v>
      </c>
      <c r="Q53" s="16">
        <f>+'[3]2007'!AZ8</f>
        <v>32</v>
      </c>
      <c r="R53" s="16">
        <f>+'[3]2008'!AZ8</f>
        <v>66</v>
      </c>
      <c r="S53" s="16">
        <f>+'[3]2009'!AZ8</f>
        <v>0</v>
      </c>
      <c r="T53" s="16">
        <f>+'[3]2010'!AZ8</f>
        <v>23</v>
      </c>
      <c r="U53" s="16">
        <f>+'[3]2011'!AZ8</f>
        <v>0</v>
      </c>
      <c r="V53" s="16">
        <f>+'[3]2012'!AZ8</f>
        <v>0</v>
      </c>
      <c r="W53" s="55">
        <v>0</v>
      </c>
      <c r="X53" s="55">
        <v>0</v>
      </c>
      <c r="Y53" s="55">
        <v>0</v>
      </c>
    </row>
    <row r="54" spans="1:25" ht="15.75" customHeight="1">
      <c r="A54" s="6" t="s">
        <v>121</v>
      </c>
      <c r="B54" s="22" t="s">
        <v>120</v>
      </c>
      <c r="C54" s="16" t="s">
        <v>122</v>
      </c>
      <c r="D54" s="16" t="s">
        <v>123</v>
      </c>
      <c r="E54" s="16">
        <f>+'[3]1995'!BA8</f>
        <v>7</v>
      </c>
      <c r="F54" s="16">
        <f>+'[3]1996'!BA8</f>
        <v>9</v>
      </c>
      <c r="G54" s="16">
        <f>+'[3]1997'!BA8</f>
        <v>9</v>
      </c>
      <c r="H54" s="16">
        <f>+'[3]1998'!BA8</f>
        <v>10</v>
      </c>
      <c r="I54" s="16">
        <f>+'[3]1999'!BA8</f>
        <v>11</v>
      </c>
      <c r="J54" s="16">
        <f>+'[3]2000'!BA8</f>
        <v>36</v>
      </c>
      <c r="K54" s="16">
        <f>+'[3]2001'!BA8</f>
        <v>40</v>
      </c>
      <c r="L54" s="16">
        <f>+'[3]2002'!BA8</f>
        <v>24</v>
      </c>
      <c r="M54" s="16">
        <f>+'[3]2003'!BA8</f>
        <v>15</v>
      </c>
      <c r="N54" s="16">
        <f>+'[3]2004'!BA8</f>
        <v>4</v>
      </c>
      <c r="O54" s="16">
        <f>+'[3]2005'!BA8</f>
        <v>8</v>
      </c>
      <c r="P54" s="16">
        <f>+'[3]2006'!BA8</f>
        <v>54</v>
      </c>
      <c r="Q54" s="16">
        <f>+'[3]2007'!BA8</f>
        <v>56</v>
      </c>
      <c r="R54" s="16">
        <f>+'[3]2008'!BA8</f>
        <v>57</v>
      </c>
      <c r="S54" s="16">
        <f>+'[3]2009'!BA8</f>
        <v>51</v>
      </c>
      <c r="T54" s="16">
        <f>+'[3]2010'!BA8</f>
        <v>40</v>
      </c>
      <c r="U54" s="16">
        <f>+'[3]2011'!BA8</f>
        <v>14</v>
      </c>
      <c r="V54" s="16">
        <f>+'[3]2012'!BA8</f>
        <v>12</v>
      </c>
      <c r="W54" s="55">
        <v>15</v>
      </c>
      <c r="X54" s="55">
        <v>15</v>
      </c>
      <c r="Y54" s="55">
        <v>15</v>
      </c>
    </row>
    <row r="55" spans="1:25" s="20" customFormat="1" ht="15.75" customHeight="1">
      <c r="A55" s="17" t="s">
        <v>123</v>
      </c>
      <c r="B55" s="18" t="s">
        <v>122</v>
      </c>
      <c r="C55" s="24" t="s">
        <v>124</v>
      </c>
      <c r="D55" s="24" t="s">
        <v>125</v>
      </c>
      <c r="E55" s="24">
        <f>+'[3]1995'!BB8</f>
        <v>411</v>
      </c>
      <c r="F55" s="24">
        <f>+'[3]1996'!BB8</f>
        <v>441</v>
      </c>
      <c r="G55" s="24">
        <f>+'[3]1997'!BB8</f>
        <v>471</v>
      </c>
      <c r="H55" s="24">
        <f>+'[3]1998'!BB8</f>
        <v>509</v>
      </c>
      <c r="I55" s="24">
        <f>+'[3]1999'!BB8</f>
        <v>549</v>
      </c>
      <c r="J55" s="24">
        <f>+'[3]2000'!BB8</f>
        <v>1057</v>
      </c>
      <c r="K55" s="24">
        <f>+'[3]2001'!BB8</f>
        <v>734</v>
      </c>
      <c r="L55" s="24">
        <f>+'[3]2002'!BB8</f>
        <v>774</v>
      </c>
      <c r="M55" s="24">
        <f>+'[3]2003'!BB8</f>
        <v>761</v>
      </c>
      <c r="N55" s="24">
        <f>+'[3]2004'!BB8</f>
        <v>625</v>
      </c>
      <c r="O55" s="24">
        <f>+'[3]2005'!BB8</f>
        <v>717</v>
      </c>
      <c r="P55" s="24">
        <f>+'[3]2006'!BB8</f>
        <v>795</v>
      </c>
      <c r="Q55" s="24">
        <f>+'[3]2007'!BB8</f>
        <v>883</v>
      </c>
      <c r="R55" s="24">
        <f>+'[3]2008'!BB8</f>
        <v>999</v>
      </c>
      <c r="S55" s="24">
        <f>+'[3]2009'!BB8</f>
        <v>1107</v>
      </c>
      <c r="T55" s="24">
        <f>+'[3]2010'!BB8</f>
        <v>1051</v>
      </c>
      <c r="U55" s="24">
        <f>+'[3]2011'!BB8</f>
        <v>990</v>
      </c>
      <c r="V55" s="24">
        <f>+'[3]2012'!BB8</f>
        <v>816</v>
      </c>
      <c r="W55" s="57">
        <v>765</v>
      </c>
      <c r="X55" s="57">
        <v>755</v>
      </c>
      <c r="Y55" s="57">
        <v>818</v>
      </c>
    </row>
    <row r="56" spans="1:25" ht="15.75" customHeight="1">
      <c r="A56" s="12" t="s">
        <v>126</v>
      </c>
      <c r="B56" s="7" t="s">
        <v>127</v>
      </c>
      <c r="C56" s="16" t="s">
        <v>128</v>
      </c>
      <c r="D56" s="16" t="s">
        <v>129</v>
      </c>
      <c r="E56" s="16">
        <f>+'[3]1995'!BC8</f>
        <v>1097</v>
      </c>
      <c r="F56" s="16">
        <f>+'[3]1996'!BC8</f>
        <v>1134</v>
      </c>
      <c r="G56" s="16">
        <f>+'[3]1997'!BC8</f>
        <v>1225</v>
      </c>
      <c r="H56" s="16">
        <f>+'[3]1998'!BC8</f>
        <v>1417</v>
      </c>
      <c r="I56" s="16">
        <f>+'[3]1999'!BC8</f>
        <v>1561</v>
      </c>
      <c r="J56" s="16">
        <f>+'[3]2000'!BC8</f>
        <v>1642</v>
      </c>
      <c r="K56" s="16">
        <f>+'[3]2001'!BC8</f>
        <v>1470</v>
      </c>
      <c r="L56" s="16">
        <f>+'[3]2002'!BC8</f>
        <v>1660</v>
      </c>
      <c r="M56" s="16">
        <f>+'[3]2003'!BC8</f>
        <v>2020</v>
      </c>
      <c r="N56" s="16">
        <f>+'[3]2004'!BC8</f>
        <v>2449</v>
      </c>
      <c r="O56" s="16">
        <f>+'[3]2005'!BC8</f>
        <v>2508</v>
      </c>
      <c r="P56" s="16">
        <f>+'[3]2006'!BC8</f>
        <v>3241</v>
      </c>
      <c r="Q56" s="16">
        <f>+'[3]2007'!BC8</f>
        <v>3850</v>
      </c>
      <c r="R56" s="16">
        <f>+'[3]2008'!BC8</f>
        <v>4027</v>
      </c>
      <c r="S56" s="16">
        <f>+'[3]2009'!BC8</f>
        <v>4380</v>
      </c>
      <c r="T56" s="16">
        <f>+'[3]2010'!BC8</f>
        <v>5031</v>
      </c>
      <c r="U56" s="16">
        <f>+'[3]2011'!BC8</f>
        <v>4392</v>
      </c>
      <c r="V56" s="16">
        <f>+'[3]2012'!BC8</f>
        <v>3378</v>
      </c>
      <c r="W56" s="55">
        <v>3307</v>
      </c>
      <c r="X56" s="55">
        <v>3397</v>
      </c>
      <c r="Y56" s="55">
        <v>3470</v>
      </c>
    </row>
    <row r="57" spans="1:25" ht="15.75" customHeight="1">
      <c r="A57" s="6" t="s">
        <v>129</v>
      </c>
      <c r="B57" s="22" t="s">
        <v>128</v>
      </c>
      <c r="C57" s="16" t="s">
        <v>130</v>
      </c>
      <c r="D57" s="16" t="s">
        <v>131</v>
      </c>
      <c r="E57" s="16">
        <f>+'[3]1995'!BD8</f>
        <v>1170</v>
      </c>
      <c r="F57" s="16">
        <f>+'[3]1996'!BD8</f>
        <v>1246</v>
      </c>
      <c r="G57" s="16">
        <f>+'[3]1997'!BD8</f>
        <v>1364</v>
      </c>
      <c r="H57" s="16">
        <f>+'[3]1998'!BD8</f>
        <v>1546</v>
      </c>
      <c r="I57" s="16">
        <f>+'[3]1999'!BD8</f>
        <v>1680</v>
      </c>
      <c r="J57" s="16">
        <f>+'[3]2000'!BD8</f>
        <v>1911</v>
      </c>
      <c r="K57" s="16">
        <f>+'[3]2001'!BD8</f>
        <v>2075</v>
      </c>
      <c r="L57" s="16">
        <f>+'[3]2002'!BD8</f>
        <v>2070</v>
      </c>
      <c r="M57" s="16">
        <f>+'[3]2003'!BD8</f>
        <v>2430</v>
      </c>
      <c r="N57" s="16">
        <f>+'[3]2004'!BD8</f>
        <v>2485</v>
      </c>
      <c r="O57" s="16">
        <f>+'[3]2005'!BD8</f>
        <v>3016</v>
      </c>
      <c r="P57" s="16">
        <f>+'[3]2006'!BD8</f>
        <v>3314</v>
      </c>
      <c r="Q57" s="16">
        <f>+'[3]2007'!BD8</f>
        <v>3770</v>
      </c>
      <c r="R57" s="16">
        <f>+'[3]2008'!BD8</f>
        <v>4090</v>
      </c>
      <c r="S57" s="16">
        <f>+'[3]2009'!BD8</f>
        <v>3822</v>
      </c>
      <c r="T57" s="16">
        <f>+'[3]2010'!BD8</f>
        <v>4103</v>
      </c>
      <c r="U57" s="16">
        <f>+'[3]2011'!BD8</f>
        <v>3594</v>
      </c>
      <c r="V57" s="16">
        <f>+'[3]2012'!BD8</f>
        <v>2755</v>
      </c>
      <c r="W57" s="55">
        <v>2692</v>
      </c>
      <c r="X57" s="55">
        <v>2928</v>
      </c>
      <c r="Y57" s="55">
        <v>3084</v>
      </c>
    </row>
    <row r="58" spans="1:25" ht="15.75" customHeight="1">
      <c r="A58" s="6" t="s">
        <v>131</v>
      </c>
      <c r="B58" s="21" t="s">
        <v>130</v>
      </c>
      <c r="C58" s="16" t="s">
        <v>132</v>
      </c>
      <c r="D58" s="16" t="s">
        <v>133</v>
      </c>
      <c r="E58" s="16">
        <f>+'[3]1995'!BE8</f>
        <v>7</v>
      </c>
      <c r="F58" s="16">
        <f>+'[3]1996'!BE8</f>
        <v>8</v>
      </c>
      <c r="G58" s="16">
        <f>+'[3]1997'!BE8</f>
        <v>11</v>
      </c>
      <c r="H58" s="16">
        <f>+'[3]1998'!BE8</f>
        <v>11</v>
      </c>
      <c r="I58" s="16">
        <f>+'[3]1999'!BE8</f>
        <v>11</v>
      </c>
      <c r="J58" s="16">
        <f>+'[3]2000'!BE8</f>
        <v>21</v>
      </c>
      <c r="K58" s="16">
        <f>+'[3]2001'!BE8</f>
        <v>12</v>
      </c>
      <c r="L58" s="16">
        <f>+'[3]2002'!BE8</f>
        <v>12</v>
      </c>
      <c r="M58" s="16">
        <f>+'[3]2003'!BE8</f>
        <v>35</v>
      </c>
      <c r="N58" s="16">
        <f>+'[3]2004'!BE8</f>
        <v>29</v>
      </c>
      <c r="O58" s="16">
        <f>+'[3]2005'!BE8</f>
        <v>32</v>
      </c>
      <c r="P58" s="16">
        <f>+'[3]2006'!BE8</f>
        <v>39</v>
      </c>
      <c r="Q58" s="16">
        <f>+'[3]2007'!BE8</f>
        <v>110</v>
      </c>
      <c r="R58" s="16">
        <f>+'[3]2008'!BE8</f>
        <v>153</v>
      </c>
      <c r="S58" s="16">
        <f>+'[3]2009'!BE8</f>
        <v>152</v>
      </c>
      <c r="T58" s="16">
        <f>+'[3]2010'!BE8</f>
        <v>186</v>
      </c>
      <c r="U58" s="16">
        <f>+'[3]2011'!BE8</f>
        <v>154</v>
      </c>
      <c r="V58" s="16">
        <f>+'[3]2012'!BE8</f>
        <v>133</v>
      </c>
      <c r="W58" s="55">
        <v>138</v>
      </c>
      <c r="X58" s="55">
        <v>130</v>
      </c>
      <c r="Y58" s="55">
        <v>136</v>
      </c>
    </row>
    <row r="59" spans="1:25" ht="15.75" customHeight="1">
      <c r="A59" s="6" t="s">
        <v>133</v>
      </c>
      <c r="B59" s="21" t="s">
        <v>132</v>
      </c>
      <c r="C59" s="16" t="s">
        <v>134</v>
      </c>
      <c r="D59" s="16" t="s">
        <v>135</v>
      </c>
      <c r="E59" s="16">
        <f>+'[3]1995'!BF8</f>
        <v>208</v>
      </c>
      <c r="F59" s="16">
        <f>+'[3]1996'!BF8</f>
        <v>219</v>
      </c>
      <c r="G59" s="16">
        <f>+'[3]1997'!BF8</f>
        <v>239</v>
      </c>
      <c r="H59" s="16">
        <f>+'[3]1998'!BF8</f>
        <v>271</v>
      </c>
      <c r="I59" s="16">
        <f>+'[3]1999'!BF8</f>
        <v>298</v>
      </c>
      <c r="J59" s="16">
        <f>+'[3]2000'!BF8</f>
        <v>148</v>
      </c>
      <c r="K59" s="16">
        <f>+'[3]2001'!BF8</f>
        <v>398</v>
      </c>
      <c r="L59" s="16">
        <f>+'[3]2002'!BF8</f>
        <v>389</v>
      </c>
      <c r="M59" s="16">
        <f>+'[3]2003'!BF8</f>
        <v>492</v>
      </c>
      <c r="N59" s="16">
        <f>+'[3]2004'!BF8</f>
        <v>384</v>
      </c>
      <c r="O59" s="16">
        <f>+'[3]2005'!BF8</f>
        <v>489</v>
      </c>
      <c r="P59" s="16">
        <f>+'[3]2006'!BF8</f>
        <v>598</v>
      </c>
      <c r="Q59" s="16">
        <f>+'[3]2007'!BF8</f>
        <v>772</v>
      </c>
      <c r="R59" s="16">
        <f>+'[3]2008'!BF8</f>
        <v>727</v>
      </c>
      <c r="S59" s="16">
        <f>+'[3]2009'!BF8</f>
        <v>811</v>
      </c>
      <c r="T59" s="16">
        <f>+'[3]2010'!BF8</f>
        <v>628</v>
      </c>
      <c r="U59" s="16">
        <f>+'[3]2011'!BF8</f>
        <v>624</v>
      </c>
      <c r="V59" s="16">
        <f>+'[3]2012'!BF8</f>
        <v>529</v>
      </c>
      <c r="W59" s="55">
        <v>462</v>
      </c>
      <c r="X59" s="55">
        <v>365</v>
      </c>
      <c r="Y59" s="55">
        <v>394</v>
      </c>
    </row>
    <row r="60" spans="1:25" ht="15.75" customHeight="1">
      <c r="A60" s="6" t="s">
        <v>135</v>
      </c>
      <c r="B60" s="21" t="s">
        <v>134</v>
      </c>
      <c r="C60" s="16" t="s">
        <v>136</v>
      </c>
      <c r="D60" s="16" t="s">
        <v>137</v>
      </c>
      <c r="E60" s="16">
        <f>+'[3]1995'!BG8</f>
        <v>0</v>
      </c>
      <c r="F60" s="16">
        <f>+'[3]1996'!BG8</f>
        <v>0</v>
      </c>
      <c r="G60" s="16">
        <f>+'[3]1997'!BG8</f>
        <v>0</v>
      </c>
      <c r="H60" s="16">
        <f>+'[3]1998'!BG8</f>
        <v>0</v>
      </c>
      <c r="I60" s="16">
        <f>+'[3]1999'!BG8</f>
        <v>0</v>
      </c>
      <c r="J60" s="16">
        <f>+'[3]2000'!BG8</f>
        <v>0</v>
      </c>
      <c r="K60" s="16">
        <f>+'[3]2001'!BG8</f>
        <v>0</v>
      </c>
      <c r="L60" s="16">
        <f>+'[3]2002'!BG8</f>
        <v>0</v>
      </c>
      <c r="M60" s="16">
        <f>+'[3]2003'!BG8</f>
        <v>0</v>
      </c>
      <c r="N60" s="16">
        <f>+'[3]2004'!BG8</f>
        <v>0</v>
      </c>
      <c r="O60" s="16">
        <f>+'[3]2005'!BG8</f>
        <v>0</v>
      </c>
      <c r="P60" s="16">
        <f>+'[3]2006'!BG8</f>
        <v>0</v>
      </c>
      <c r="Q60" s="16">
        <f>+'[3]2007'!BG8</f>
        <v>0</v>
      </c>
      <c r="R60" s="16">
        <f>+'[3]2008'!BG8</f>
        <v>0</v>
      </c>
      <c r="S60" s="16">
        <f>+'[3]2009'!BG8</f>
        <v>0</v>
      </c>
      <c r="T60" s="16">
        <f>+'[3]2010'!BG8</f>
        <v>1</v>
      </c>
      <c r="U60" s="16">
        <f>+'[3]2011'!BG8</f>
        <v>0</v>
      </c>
      <c r="V60" s="16">
        <f>+'[3]2012'!BG8</f>
        <v>0</v>
      </c>
      <c r="W60" s="55">
        <v>0</v>
      </c>
      <c r="X60" s="55">
        <v>6</v>
      </c>
      <c r="Y60" s="55">
        <v>6</v>
      </c>
    </row>
    <row r="61" spans="1:25" ht="15.75" customHeight="1">
      <c r="A61" s="6" t="s">
        <v>137</v>
      </c>
      <c r="B61" s="21" t="s">
        <v>136</v>
      </c>
      <c r="C61" s="16" t="s">
        <v>138</v>
      </c>
      <c r="D61" s="16" t="s">
        <v>139</v>
      </c>
      <c r="E61" s="16">
        <f>+'[3]1995'!BH8</f>
        <v>5</v>
      </c>
      <c r="F61" s="16">
        <f>+'[3]1996'!BH8</f>
        <v>5</v>
      </c>
      <c r="G61" s="16">
        <f>+'[3]1997'!BH8</f>
        <v>5</v>
      </c>
      <c r="H61" s="16">
        <f>+'[3]1998'!BH8</f>
        <v>5</v>
      </c>
      <c r="I61" s="16">
        <f>+'[3]1999'!BH8</f>
        <v>7</v>
      </c>
      <c r="J61" s="16">
        <f>+'[3]2000'!BH8</f>
        <v>5</v>
      </c>
      <c r="K61" s="16">
        <f>+'[3]2001'!BH8</f>
        <v>0</v>
      </c>
      <c r="L61" s="16">
        <f>+'[3]2002'!BH8</f>
        <v>11</v>
      </c>
      <c r="M61" s="16">
        <f>+'[3]2003'!BH8</f>
        <v>10</v>
      </c>
      <c r="N61" s="16">
        <f>+'[3]2004'!BH8</f>
        <v>6</v>
      </c>
      <c r="O61" s="16">
        <f>+'[3]2005'!BH8</f>
        <v>5</v>
      </c>
      <c r="P61" s="16">
        <f>+'[3]2006'!BH8</f>
        <v>7</v>
      </c>
      <c r="Q61" s="16">
        <f>+'[3]2007'!BH8</f>
        <v>8</v>
      </c>
      <c r="R61" s="16">
        <f>+'[3]2008'!BH8</f>
        <v>10</v>
      </c>
      <c r="S61" s="16">
        <f>+'[3]2009'!BH8</f>
        <v>6</v>
      </c>
      <c r="T61" s="16">
        <f>+'[3]2010'!BH8</f>
        <v>7</v>
      </c>
      <c r="U61" s="16">
        <f>+'[3]2011'!BH8</f>
        <v>4</v>
      </c>
      <c r="V61" s="16">
        <f>+'[3]2012'!BH8</f>
        <v>5</v>
      </c>
      <c r="W61" s="55">
        <v>6</v>
      </c>
      <c r="X61" s="55">
        <v>7</v>
      </c>
      <c r="Y61" s="55">
        <v>6</v>
      </c>
    </row>
    <row r="62" spans="1:25" s="20" customFormat="1" ht="15.75" customHeight="1">
      <c r="A62" s="17" t="s">
        <v>139</v>
      </c>
      <c r="B62" s="18" t="s">
        <v>138</v>
      </c>
      <c r="C62" s="24" t="s">
        <v>140</v>
      </c>
      <c r="D62" s="24" t="s">
        <v>141</v>
      </c>
      <c r="E62" s="24">
        <f>+'[3]1995'!BI8</f>
        <v>2487</v>
      </c>
      <c r="F62" s="24">
        <f>+'[3]1996'!BI8</f>
        <v>2612</v>
      </c>
      <c r="G62" s="24">
        <f>+'[3]1997'!BI8</f>
        <v>2844</v>
      </c>
      <c r="H62" s="24">
        <f>+'[3]1998'!BI8</f>
        <v>3250</v>
      </c>
      <c r="I62" s="24">
        <f>+'[3]1999'!BI8</f>
        <v>3557</v>
      </c>
      <c r="J62" s="24">
        <f>+'[3]2000'!BI8</f>
        <v>3727</v>
      </c>
      <c r="K62" s="24">
        <f>+'[3]2001'!BI8</f>
        <v>3955</v>
      </c>
      <c r="L62" s="24">
        <f>+'[3]2002'!BI8</f>
        <v>4142</v>
      </c>
      <c r="M62" s="24">
        <f>+'[3]2003'!BI8</f>
        <v>4987</v>
      </c>
      <c r="N62" s="24">
        <f>+'[3]2004'!BI8</f>
        <v>5353</v>
      </c>
      <c r="O62" s="24">
        <f>+'[3]2005'!BI8</f>
        <v>6050</v>
      </c>
      <c r="P62" s="24">
        <f>+'[3]2006'!BI8</f>
        <v>7199</v>
      </c>
      <c r="Q62" s="24">
        <f>+'[3]2007'!BI8</f>
        <v>8510</v>
      </c>
      <c r="R62" s="24">
        <f>+'[3]2008'!BI8</f>
        <v>9007</v>
      </c>
      <c r="S62" s="24">
        <f>+'[3]2009'!BI8</f>
        <v>9171</v>
      </c>
      <c r="T62" s="24">
        <f>+'[3]2010'!BI8</f>
        <v>9956</v>
      </c>
      <c r="U62" s="24">
        <f>+'[3]2011'!BI8</f>
        <v>8768</v>
      </c>
      <c r="V62" s="24">
        <f>+'[3]2012'!BI8</f>
        <v>6800</v>
      </c>
      <c r="W62" s="57">
        <v>6605</v>
      </c>
      <c r="X62" s="57">
        <v>6833</v>
      </c>
      <c r="Y62" s="57">
        <v>7096</v>
      </c>
    </row>
    <row r="63" spans="1:25" ht="15.75" customHeight="1">
      <c r="A63" s="12" t="s">
        <v>142</v>
      </c>
      <c r="B63" s="7" t="s">
        <v>143</v>
      </c>
      <c r="C63" s="16" t="s">
        <v>144</v>
      </c>
      <c r="D63" s="16" t="s">
        <v>145</v>
      </c>
      <c r="E63" s="16">
        <f>+'[3]1995'!BJ8</f>
        <v>763</v>
      </c>
      <c r="F63" s="16">
        <f>+'[3]1996'!BJ8</f>
        <v>805</v>
      </c>
      <c r="G63" s="16">
        <f>+'[3]1997'!BJ8</f>
        <v>867</v>
      </c>
      <c r="H63" s="16">
        <f>+'[3]1998'!BJ8</f>
        <v>962</v>
      </c>
      <c r="I63" s="16">
        <f>+'[3]1999'!BJ8</f>
        <v>1045</v>
      </c>
      <c r="J63" s="16">
        <f>+'[3]2000'!BJ8</f>
        <v>769</v>
      </c>
      <c r="K63" s="16">
        <f>+'[3]2001'!BJ8</f>
        <v>900</v>
      </c>
      <c r="L63" s="16">
        <f>+'[3]2002'!BJ8</f>
        <v>983</v>
      </c>
      <c r="M63" s="16">
        <f>+'[3]2003'!BJ8</f>
        <v>1170</v>
      </c>
      <c r="N63" s="16">
        <f>+'[3]2004'!BJ8</f>
        <v>2004</v>
      </c>
      <c r="O63" s="16">
        <f>+'[3]2005'!BJ8</f>
        <v>2164</v>
      </c>
      <c r="P63" s="16">
        <f>+'[3]2006'!BJ8</f>
        <v>2110</v>
      </c>
      <c r="Q63" s="16">
        <f>+'[3]2007'!BJ8</f>
        <v>2304</v>
      </c>
      <c r="R63" s="16">
        <f>+'[3]2008'!BJ8</f>
        <v>2054</v>
      </c>
      <c r="S63" s="16">
        <f>+'[3]2009'!BJ8</f>
        <v>2117</v>
      </c>
      <c r="T63" s="16">
        <f>+'[3]2010'!BJ8</f>
        <v>2220</v>
      </c>
      <c r="U63" s="16">
        <f>+'[3]2011'!BJ8</f>
        <v>2049</v>
      </c>
      <c r="V63" s="16">
        <f>+'[3]2012'!BJ8</f>
        <v>1753</v>
      </c>
      <c r="W63" s="55">
        <v>1704</v>
      </c>
      <c r="X63" s="55">
        <v>1775</v>
      </c>
      <c r="Y63" s="55">
        <v>1815</v>
      </c>
    </row>
    <row r="64" spans="1:25" ht="15.75" customHeight="1">
      <c r="A64" s="28" t="s">
        <v>145</v>
      </c>
      <c r="B64" s="21" t="s">
        <v>144</v>
      </c>
      <c r="C64" s="16" t="s">
        <v>146</v>
      </c>
      <c r="D64" s="16" t="s">
        <v>147</v>
      </c>
      <c r="E64" s="16">
        <f>+'[3]1995'!BK8</f>
        <v>99</v>
      </c>
      <c r="F64" s="16">
        <f>+'[3]1996'!BK8</f>
        <v>107</v>
      </c>
      <c r="G64" s="16">
        <f>+'[3]1997'!BK8</f>
        <v>113</v>
      </c>
      <c r="H64" s="16">
        <f>+'[3]1998'!BK8</f>
        <v>122</v>
      </c>
      <c r="I64" s="16">
        <f>+'[3]1999'!BK8</f>
        <v>131</v>
      </c>
      <c r="J64" s="16">
        <f>+'[3]2000'!BK8</f>
        <v>424</v>
      </c>
      <c r="K64" s="16">
        <f>+'[3]2001'!BK8</f>
        <v>113</v>
      </c>
      <c r="L64" s="16">
        <f>+'[3]2002'!BK8</f>
        <v>198</v>
      </c>
      <c r="M64" s="16">
        <f>+'[3]2003'!BK8</f>
        <v>103</v>
      </c>
      <c r="N64" s="16">
        <f>+'[3]2004'!BK8</f>
        <v>117</v>
      </c>
      <c r="O64" s="16">
        <f>+'[3]2005'!BK8</f>
        <v>81</v>
      </c>
      <c r="P64" s="16">
        <f>+'[3]2006'!BK8</f>
        <v>120</v>
      </c>
      <c r="Q64" s="16">
        <f>+'[3]2007'!BK8</f>
        <v>141</v>
      </c>
      <c r="R64" s="16">
        <f>+'[3]2008'!BK8</f>
        <v>143</v>
      </c>
      <c r="S64" s="16">
        <f>+'[3]2009'!BK8</f>
        <v>67</v>
      </c>
      <c r="T64" s="16">
        <f>+'[3]2010'!BK8</f>
        <v>91</v>
      </c>
      <c r="U64" s="16">
        <f>+'[3]2011'!BK8</f>
        <v>108</v>
      </c>
      <c r="V64" s="16">
        <f>+'[3]2012'!BK8</f>
        <v>87</v>
      </c>
      <c r="W64" s="55">
        <v>93</v>
      </c>
      <c r="X64" s="55">
        <v>89</v>
      </c>
      <c r="Y64" s="55">
        <v>92</v>
      </c>
    </row>
    <row r="65" spans="1:25" ht="15.75" customHeight="1">
      <c r="A65" s="28" t="s">
        <v>147</v>
      </c>
      <c r="B65" s="21" t="s">
        <v>146</v>
      </c>
      <c r="C65" s="16" t="s">
        <v>148</v>
      </c>
      <c r="D65" s="16" t="s">
        <v>149</v>
      </c>
      <c r="E65" s="16">
        <f>+'[3]1995'!BL8</f>
        <v>2</v>
      </c>
      <c r="F65" s="16">
        <f>+'[3]1996'!BL8</f>
        <v>2</v>
      </c>
      <c r="G65" s="16">
        <f>+'[3]1997'!BL8</f>
        <v>2</v>
      </c>
      <c r="H65" s="16">
        <f>+'[3]1998'!BL8</f>
        <v>2</v>
      </c>
      <c r="I65" s="16">
        <f>+'[3]1999'!BL8</f>
        <v>2</v>
      </c>
      <c r="J65" s="16">
        <f>+'[3]2000'!BL8</f>
        <v>46</v>
      </c>
      <c r="K65" s="16">
        <f>+'[3]2001'!BL8</f>
        <v>8</v>
      </c>
      <c r="L65" s="16">
        <f>+'[3]2002'!BL8</f>
        <v>2</v>
      </c>
      <c r="M65" s="16">
        <f>+'[3]2003'!BL8</f>
        <v>4</v>
      </c>
      <c r="N65" s="16">
        <f>+'[3]2004'!BL8</f>
        <v>2</v>
      </c>
      <c r="O65" s="16">
        <f>+'[3]2005'!BL8</f>
        <v>7</v>
      </c>
      <c r="P65" s="16">
        <f>+'[3]2006'!BL8</f>
        <v>14</v>
      </c>
      <c r="Q65" s="16">
        <f>+'[3]2007'!BL8</f>
        <v>37</v>
      </c>
      <c r="R65" s="16">
        <f>+'[3]2008'!BL8</f>
        <v>14</v>
      </c>
      <c r="S65" s="16">
        <f>+'[3]2009'!BL8</f>
        <v>0</v>
      </c>
      <c r="T65" s="16">
        <f>+'[3]2010'!BL8</f>
        <v>1</v>
      </c>
      <c r="U65" s="16">
        <f>+'[3]2011'!BL8</f>
        <v>0</v>
      </c>
      <c r="V65" s="16">
        <f>+'[3]2012'!BL8</f>
        <v>1</v>
      </c>
      <c r="W65" s="55">
        <v>0</v>
      </c>
      <c r="X65" s="55">
        <v>0</v>
      </c>
      <c r="Y65" s="55">
        <v>0</v>
      </c>
    </row>
    <row r="66" spans="1:25" ht="15.75" customHeight="1">
      <c r="A66" s="28" t="s">
        <v>149</v>
      </c>
      <c r="B66" s="21" t="s">
        <v>148</v>
      </c>
      <c r="C66" s="16" t="s">
        <v>150</v>
      </c>
      <c r="D66" s="16" t="s">
        <v>151</v>
      </c>
      <c r="E66" s="16">
        <f>+'[3]1995'!BM8</f>
        <v>26</v>
      </c>
      <c r="F66" s="16">
        <f>+'[3]1996'!BM8</f>
        <v>26</v>
      </c>
      <c r="G66" s="16">
        <f>+'[3]1997'!BM8</f>
        <v>30</v>
      </c>
      <c r="H66" s="16">
        <f>+'[3]1998'!BM8</f>
        <v>32</v>
      </c>
      <c r="I66" s="16">
        <f>+'[3]1999'!BM8</f>
        <v>35</v>
      </c>
      <c r="J66" s="16">
        <f>+'[3]2000'!BM8</f>
        <v>56</v>
      </c>
      <c r="K66" s="16">
        <f>+'[3]2001'!BM8</f>
        <v>57</v>
      </c>
      <c r="L66" s="16">
        <f>+'[3]2002'!BM8</f>
        <v>60</v>
      </c>
      <c r="M66" s="16">
        <f>+'[3]2003'!BM8</f>
        <v>65</v>
      </c>
      <c r="N66" s="16">
        <f>+'[3]2004'!BM8</f>
        <v>33</v>
      </c>
      <c r="O66" s="16">
        <f>+'[3]2005'!BM8</f>
        <v>49</v>
      </c>
      <c r="P66" s="16">
        <f>+'[3]2006'!BM8</f>
        <v>51</v>
      </c>
      <c r="Q66" s="16">
        <f>+'[3]2007'!BM8</f>
        <v>38</v>
      </c>
      <c r="R66" s="16">
        <f>+'[3]2008'!BM8</f>
        <v>70</v>
      </c>
      <c r="S66" s="16">
        <f>+'[3]2009'!BM8</f>
        <v>106</v>
      </c>
      <c r="T66" s="16">
        <f>+'[3]2010'!BM8</f>
        <v>46</v>
      </c>
      <c r="U66" s="16">
        <f>+'[3]2011'!BM8</f>
        <v>34</v>
      </c>
      <c r="V66" s="16">
        <f>+'[3]2012'!BM8</f>
        <v>29</v>
      </c>
      <c r="W66" s="55">
        <v>30</v>
      </c>
      <c r="X66" s="55">
        <v>25</v>
      </c>
      <c r="Y66" s="55">
        <v>24</v>
      </c>
    </row>
    <row r="67" spans="1:25" ht="15.75" customHeight="1">
      <c r="A67" s="28" t="s">
        <v>151</v>
      </c>
      <c r="B67" s="21" t="s">
        <v>150</v>
      </c>
      <c r="C67" s="16" t="s">
        <v>152</v>
      </c>
      <c r="D67" s="16" t="s">
        <v>153</v>
      </c>
      <c r="E67" s="16">
        <f>+'[3]1995'!BN8</f>
        <v>24</v>
      </c>
      <c r="F67" s="16">
        <f>+'[3]1996'!BN8</f>
        <v>25</v>
      </c>
      <c r="G67" s="16">
        <f>+'[3]1997'!BN8</f>
        <v>28</v>
      </c>
      <c r="H67" s="16">
        <f>+'[3]1998'!BN8</f>
        <v>31</v>
      </c>
      <c r="I67" s="16">
        <f>+'[3]1999'!BN8</f>
        <v>34</v>
      </c>
      <c r="J67" s="16">
        <f>+'[3]2000'!BN8</f>
        <v>44</v>
      </c>
      <c r="K67" s="16">
        <f>+'[3]2001'!BN8</f>
        <v>32</v>
      </c>
      <c r="L67" s="16">
        <f>+'[3]2002'!BN8</f>
        <v>59</v>
      </c>
      <c r="M67" s="16">
        <f>+'[3]2003'!BN8</f>
        <v>66</v>
      </c>
      <c r="N67" s="16">
        <f>+'[3]2004'!BN8</f>
        <v>30</v>
      </c>
      <c r="O67" s="16">
        <f>+'[3]2005'!BN8</f>
        <v>33</v>
      </c>
      <c r="P67" s="16">
        <f>+'[3]2006'!BN8</f>
        <v>51</v>
      </c>
      <c r="Q67" s="16">
        <f>+'[3]2007'!BN8</f>
        <v>118</v>
      </c>
      <c r="R67" s="16">
        <f>+'[3]2008'!BN8</f>
        <v>154</v>
      </c>
      <c r="S67" s="16">
        <f>+'[3]2009'!BN8</f>
        <v>306</v>
      </c>
      <c r="T67" s="16">
        <f>+'[3]2010'!BN8</f>
        <v>259</v>
      </c>
      <c r="U67" s="16">
        <f>+'[3]2011'!BN8</f>
        <v>244</v>
      </c>
      <c r="V67" s="16">
        <f>+'[3]2012'!BN8</f>
        <v>221</v>
      </c>
      <c r="W67" s="55">
        <v>212</v>
      </c>
      <c r="X67" s="55">
        <v>210</v>
      </c>
      <c r="Y67" s="55">
        <v>211</v>
      </c>
    </row>
    <row r="68" spans="1:25" ht="15.75" customHeight="1">
      <c r="A68" s="28" t="s">
        <v>153</v>
      </c>
      <c r="B68" s="21" t="s">
        <v>152</v>
      </c>
      <c r="C68" s="16" t="s">
        <v>154</v>
      </c>
      <c r="D68" s="16" t="s">
        <v>155</v>
      </c>
      <c r="E68" s="16">
        <f>+'[3]1995'!BO8</f>
        <v>2</v>
      </c>
      <c r="F68" s="16">
        <f>+'[3]1996'!BO8</f>
        <v>3</v>
      </c>
      <c r="G68" s="16">
        <f>+'[3]1997'!BO8</f>
        <v>3</v>
      </c>
      <c r="H68" s="16">
        <f>+'[3]1998'!BO8</f>
        <v>3</v>
      </c>
      <c r="I68" s="16">
        <f>+'[3]1999'!BO8</f>
        <v>4</v>
      </c>
      <c r="J68" s="16">
        <f>+'[3]2000'!BO8</f>
        <v>57</v>
      </c>
      <c r="K68" s="16">
        <f>+'[3]2001'!BO8</f>
        <v>29</v>
      </c>
      <c r="L68" s="16">
        <f>+'[3]2002'!BO8</f>
        <v>26</v>
      </c>
      <c r="M68" s="16">
        <f>+'[3]2003'!BO8</f>
        <v>33</v>
      </c>
      <c r="N68" s="16">
        <f>+'[3]2004'!BO8</f>
        <v>5</v>
      </c>
      <c r="O68" s="16">
        <f>+'[3]2005'!BO8</f>
        <v>8</v>
      </c>
      <c r="P68" s="16">
        <f>+'[3]2006'!BO8</f>
        <v>11</v>
      </c>
      <c r="Q68" s="16">
        <f>+'[3]2007'!BO8</f>
        <v>23</v>
      </c>
      <c r="R68" s="16">
        <f>+'[3]2008'!BO8</f>
        <v>55</v>
      </c>
      <c r="S68" s="16">
        <f>+'[3]2009'!BO8</f>
        <v>67</v>
      </c>
      <c r="T68" s="16">
        <f>+'[3]2010'!BO8</f>
        <v>58</v>
      </c>
      <c r="U68" s="16">
        <f>+'[3]2011'!BO8</f>
        <v>54</v>
      </c>
      <c r="V68" s="16">
        <f>+'[3]2012'!BO8</f>
        <v>44</v>
      </c>
      <c r="W68" s="55">
        <v>52</v>
      </c>
      <c r="X68" s="55">
        <v>62</v>
      </c>
      <c r="Y68" s="55">
        <v>67</v>
      </c>
    </row>
    <row r="69" spans="1:25" ht="15.75" customHeight="1">
      <c r="A69" s="28" t="s">
        <v>155</v>
      </c>
      <c r="B69" s="21" t="s">
        <v>154</v>
      </c>
      <c r="C69" s="16" t="s">
        <v>156</v>
      </c>
      <c r="D69" s="16" t="s">
        <v>157</v>
      </c>
      <c r="E69" s="16">
        <f>+'[3]1995'!BP8</f>
        <v>0</v>
      </c>
      <c r="F69" s="16">
        <f>+'[3]1996'!BP8</f>
        <v>0</v>
      </c>
      <c r="G69" s="16">
        <f>+'[3]1997'!BP8</f>
        <v>1</v>
      </c>
      <c r="H69" s="16">
        <f>+'[3]1998'!BP8</f>
        <v>1</v>
      </c>
      <c r="I69" s="16">
        <f>+'[3]1999'!BP8</f>
        <v>1</v>
      </c>
      <c r="J69" s="16">
        <f>+'[3]2000'!BP8</f>
        <v>5</v>
      </c>
      <c r="K69" s="16">
        <f>+'[3]2001'!BP8</f>
        <v>0</v>
      </c>
      <c r="L69" s="16">
        <f>+'[3]2002'!BP8</f>
        <v>2</v>
      </c>
      <c r="M69" s="16">
        <f>+'[3]2003'!BP8</f>
        <v>0</v>
      </c>
      <c r="N69" s="16">
        <f>+'[3]2004'!BP8</f>
        <v>1</v>
      </c>
      <c r="O69" s="16">
        <f>+'[3]2005'!BP8</f>
        <v>1</v>
      </c>
      <c r="P69" s="16">
        <f>+'[3]2006'!BP8</f>
        <v>1</v>
      </c>
      <c r="Q69" s="16">
        <f>+'[3]2007'!BP8</f>
        <v>1</v>
      </c>
      <c r="R69" s="16">
        <f>+'[3]2008'!BP8</f>
        <v>1</v>
      </c>
      <c r="S69" s="16">
        <f>+'[3]2009'!BP8</f>
        <v>1</v>
      </c>
      <c r="T69" s="16">
        <f>+'[3]2010'!BP8</f>
        <v>7</v>
      </c>
      <c r="U69" s="16">
        <f>+'[3]2011'!BP8</f>
        <v>7</v>
      </c>
      <c r="V69" s="16">
        <f>+'[3]2012'!BP8</f>
        <v>2</v>
      </c>
      <c r="W69" s="55">
        <v>2</v>
      </c>
      <c r="X69" s="55">
        <v>2</v>
      </c>
      <c r="Y69" s="55">
        <v>2</v>
      </c>
    </row>
    <row r="70" spans="1:25" ht="15.75" customHeight="1">
      <c r="A70" s="28" t="s">
        <v>157</v>
      </c>
      <c r="B70" s="21" t="s">
        <v>156</v>
      </c>
      <c r="C70" s="16" t="s">
        <v>158</v>
      </c>
      <c r="D70" s="16" t="s">
        <v>159</v>
      </c>
      <c r="E70" s="16">
        <f>+'[3]1995'!BQ8</f>
        <v>5</v>
      </c>
      <c r="F70" s="16">
        <f>+'[3]1996'!BQ8</f>
        <v>6</v>
      </c>
      <c r="G70" s="16">
        <f>+'[3]1997'!BQ8</f>
        <v>7</v>
      </c>
      <c r="H70" s="16">
        <f>+'[3]1998'!BQ8</f>
        <v>7</v>
      </c>
      <c r="I70" s="16">
        <f>+'[3]1999'!BQ8</f>
        <v>7</v>
      </c>
      <c r="J70" s="16">
        <f>+'[3]2000'!BQ8</f>
        <v>95</v>
      </c>
      <c r="K70" s="16">
        <f>+'[3]2001'!BQ8</f>
        <v>42</v>
      </c>
      <c r="L70" s="16">
        <f>+'[3]2002'!BQ8</f>
        <v>15</v>
      </c>
      <c r="M70" s="16">
        <f>+'[3]2003'!BQ8</f>
        <v>5</v>
      </c>
      <c r="N70" s="16">
        <f>+'[3]2004'!BQ8</f>
        <v>8</v>
      </c>
      <c r="O70" s="16">
        <f>+'[3]2005'!BQ8</f>
        <v>24</v>
      </c>
      <c r="P70" s="16">
        <f>+'[3]2006'!BQ8</f>
        <v>40</v>
      </c>
      <c r="Q70" s="16">
        <f>+'[3]2007'!BQ8</f>
        <v>95</v>
      </c>
      <c r="R70" s="16">
        <f>+'[3]2008'!BQ8</f>
        <v>90</v>
      </c>
      <c r="S70" s="16">
        <f>+'[3]2009'!BQ8</f>
        <v>115</v>
      </c>
      <c r="T70" s="16">
        <f>+'[3]2010'!BQ8</f>
        <v>91</v>
      </c>
      <c r="U70" s="16">
        <f>+'[3]2011'!BQ8</f>
        <v>97</v>
      </c>
      <c r="V70" s="16">
        <f>+'[3]2012'!BQ8</f>
        <v>69</v>
      </c>
      <c r="W70" s="55">
        <v>58</v>
      </c>
      <c r="X70" s="55">
        <v>48</v>
      </c>
      <c r="Y70" s="55">
        <v>51</v>
      </c>
    </row>
    <row r="71" spans="1:25" s="20" customFormat="1" ht="15.75" customHeight="1">
      <c r="A71" s="29" t="s">
        <v>159</v>
      </c>
      <c r="B71" s="30" t="s">
        <v>158</v>
      </c>
      <c r="C71" s="24" t="s">
        <v>160</v>
      </c>
      <c r="D71" s="24" t="s">
        <v>161</v>
      </c>
      <c r="E71" s="24">
        <f>+'[3]1995'!BR8</f>
        <v>921</v>
      </c>
      <c r="F71" s="24">
        <f>+'[3]1996'!BR8</f>
        <v>974</v>
      </c>
      <c r="G71" s="24">
        <f>+'[3]1997'!BR8</f>
        <v>1051</v>
      </c>
      <c r="H71" s="24">
        <f>+'[3]1998'!BR8</f>
        <v>1160</v>
      </c>
      <c r="I71" s="24">
        <f>+'[3]1999'!BR8</f>
        <v>1259</v>
      </c>
      <c r="J71" s="24">
        <f>+'[3]2000'!BR8</f>
        <v>1496</v>
      </c>
      <c r="K71" s="24">
        <f>+'[3]2001'!BR8</f>
        <v>1181</v>
      </c>
      <c r="L71" s="24">
        <f>+'[3]2002'!BR8</f>
        <v>1345</v>
      </c>
      <c r="M71" s="24">
        <f>+'[3]2003'!BR8</f>
        <v>1446</v>
      </c>
      <c r="N71" s="24">
        <f>+'[3]2004'!BR8</f>
        <v>2200</v>
      </c>
      <c r="O71" s="24">
        <f>+'[3]2005'!BR8</f>
        <v>2367</v>
      </c>
      <c r="P71" s="24">
        <f>+'[3]2006'!BR8</f>
        <v>2398</v>
      </c>
      <c r="Q71" s="24">
        <f>+'[3]2007'!BR8</f>
        <v>2757</v>
      </c>
      <c r="R71" s="24">
        <f>+'[3]2008'!BR8</f>
        <v>2581</v>
      </c>
      <c r="S71" s="24">
        <f>+'[3]2009'!BR8</f>
        <v>2779</v>
      </c>
      <c r="T71" s="24">
        <f>+'[3]2010'!BR8</f>
        <v>2773</v>
      </c>
      <c r="U71" s="24">
        <f>+'[3]2011'!BR8</f>
        <v>2593</v>
      </c>
      <c r="V71" s="24">
        <f>+'[3]2012'!BR8</f>
        <v>2206</v>
      </c>
      <c r="W71" s="57">
        <v>2151</v>
      </c>
      <c r="X71" s="57">
        <v>2211</v>
      </c>
      <c r="Y71" s="57">
        <v>2262</v>
      </c>
    </row>
    <row r="72" spans="1:25" ht="15.75" customHeight="1">
      <c r="A72" s="12" t="s">
        <v>162</v>
      </c>
      <c r="B72" s="7" t="s">
        <v>163</v>
      </c>
      <c r="C72" s="16" t="s">
        <v>164</v>
      </c>
      <c r="D72" s="16" t="s">
        <v>165</v>
      </c>
      <c r="E72" s="16">
        <f>+'[3]1995'!BS8</f>
        <v>201</v>
      </c>
      <c r="F72" s="16">
        <f>+'[3]1996'!BS8</f>
        <v>216</v>
      </c>
      <c r="G72" s="16">
        <f>+'[3]1997'!BS8</f>
        <v>225</v>
      </c>
      <c r="H72" s="16">
        <f>+'[3]1998'!BS8</f>
        <v>240</v>
      </c>
      <c r="I72" s="16">
        <f>+'[3]1999'!BS8</f>
        <v>257</v>
      </c>
      <c r="J72" s="16">
        <f>+'[3]2000'!BS8</f>
        <v>186</v>
      </c>
      <c r="K72" s="16">
        <f>+'[3]2001'!BS8</f>
        <v>290</v>
      </c>
      <c r="L72" s="16">
        <f>+'[3]2002'!BS8</f>
        <v>345</v>
      </c>
      <c r="M72" s="16">
        <f>+'[3]2003'!BS8</f>
        <v>453</v>
      </c>
      <c r="N72" s="16">
        <f>+'[3]2004'!BS8</f>
        <v>479</v>
      </c>
      <c r="O72" s="16">
        <f>+'[3]2005'!BS8</f>
        <v>412</v>
      </c>
      <c r="P72" s="16">
        <f>+'[3]2006'!BS8</f>
        <v>455</v>
      </c>
      <c r="Q72" s="16">
        <f>+'[3]2007'!BS8</f>
        <v>852</v>
      </c>
      <c r="R72" s="16">
        <f>+'[3]2008'!BS8</f>
        <v>732</v>
      </c>
      <c r="S72" s="16">
        <f>+'[3]2009'!BS8</f>
        <v>1039</v>
      </c>
      <c r="T72" s="16">
        <f>+'[3]2010'!BS8</f>
        <v>795</v>
      </c>
      <c r="U72" s="16">
        <f>+'[3]2011'!BS8</f>
        <v>908</v>
      </c>
      <c r="V72" s="16">
        <f>+'[3]2012'!BS8</f>
        <v>860</v>
      </c>
      <c r="W72" s="55">
        <v>885</v>
      </c>
      <c r="X72" s="55">
        <v>878</v>
      </c>
      <c r="Y72" s="55">
        <v>888</v>
      </c>
    </row>
    <row r="73" spans="1:25" ht="15.75" customHeight="1">
      <c r="A73" s="31" t="s">
        <v>165</v>
      </c>
      <c r="B73" s="32" t="s">
        <v>164</v>
      </c>
      <c r="C73" s="16" t="s">
        <v>166</v>
      </c>
      <c r="D73" s="16" t="s">
        <v>167</v>
      </c>
      <c r="E73" s="16">
        <f>+'[3]1995'!BT8</f>
        <v>532</v>
      </c>
      <c r="F73" s="16">
        <f>+'[3]1996'!BT8</f>
        <v>565</v>
      </c>
      <c r="G73" s="16">
        <f>+'[3]1997'!BT8</f>
        <v>603</v>
      </c>
      <c r="H73" s="16">
        <f>+'[3]1998'!BT8</f>
        <v>675</v>
      </c>
      <c r="I73" s="16">
        <f>+'[3]1999'!BT8</f>
        <v>721</v>
      </c>
      <c r="J73" s="16">
        <f>+'[3]2000'!BT8</f>
        <v>615</v>
      </c>
      <c r="K73" s="16">
        <f>+'[3]2001'!BT8</f>
        <v>542</v>
      </c>
      <c r="L73" s="16">
        <f>+'[3]2002'!BT8</f>
        <v>855</v>
      </c>
      <c r="M73" s="16">
        <f>+'[3]2003'!BT8</f>
        <v>1196</v>
      </c>
      <c r="N73" s="16">
        <f>+'[3]2004'!BT8</f>
        <v>1135</v>
      </c>
      <c r="O73" s="16">
        <f>+'[3]2005'!BT8</f>
        <v>1835</v>
      </c>
      <c r="P73" s="16">
        <f>+'[3]2006'!BT8</f>
        <v>2852</v>
      </c>
      <c r="Q73" s="16">
        <f>+'[3]2007'!BT8</f>
        <v>2500</v>
      </c>
      <c r="R73" s="16">
        <f>+'[3]2008'!BT8</f>
        <v>2599</v>
      </c>
      <c r="S73" s="16">
        <f>+'[3]2009'!BT8</f>
        <v>2787</v>
      </c>
      <c r="T73" s="16">
        <f>+'[3]2010'!BT8</f>
        <v>2192</v>
      </c>
      <c r="U73" s="16">
        <f>+'[3]2011'!BT8</f>
        <v>2124</v>
      </c>
      <c r="V73" s="16">
        <f>+'[3]2012'!BT8</f>
        <v>2080</v>
      </c>
      <c r="W73" s="55">
        <v>2092</v>
      </c>
      <c r="X73" s="55">
        <v>2107</v>
      </c>
      <c r="Y73" s="55">
        <v>2138</v>
      </c>
    </row>
    <row r="74" spans="1:25" ht="15.75" customHeight="1">
      <c r="A74" s="31" t="s">
        <v>167</v>
      </c>
      <c r="B74" s="32" t="s">
        <v>166</v>
      </c>
      <c r="C74" s="16" t="s">
        <v>168</v>
      </c>
      <c r="D74" s="16" t="s">
        <v>169</v>
      </c>
      <c r="E74" s="16">
        <f>+'[3]1995'!BU8</f>
        <v>0</v>
      </c>
      <c r="F74" s="16">
        <f>+'[3]1996'!BU8</f>
        <v>0</v>
      </c>
      <c r="G74" s="16">
        <f>+'[3]1997'!BU8</f>
        <v>0</v>
      </c>
      <c r="H74" s="16">
        <f>+'[3]1998'!BU8</f>
        <v>0</v>
      </c>
      <c r="I74" s="16">
        <f>+'[3]1999'!BU8</f>
        <v>0</v>
      </c>
      <c r="J74" s="16">
        <f>+'[3]2000'!BU8</f>
        <v>1</v>
      </c>
      <c r="K74" s="16">
        <f>+'[3]2001'!BU8</f>
        <v>7</v>
      </c>
      <c r="L74" s="16">
        <f>+'[3]2002'!BU8</f>
        <v>0</v>
      </c>
      <c r="M74" s="16">
        <f>+'[3]2003'!BU8</f>
        <v>0</v>
      </c>
      <c r="N74" s="16">
        <f>+'[3]2004'!BU8</f>
        <v>0</v>
      </c>
      <c r="O74" s="16">
        <f>+'[3]2005'!BU8</f>
        <v>1</v>
      </c>
      <c r="P74" s="16">
        <f>+'[3]2006'!BU8</f>
        <v>0</v>
      </c>
      <c r="Q74" s="16">
        <f>+'[3]2007'!BU8</f>
        <v>0</v>
      </c>
      <c r="R74" s="16">
        <f>+'[3]2008'!BU8</f>
        <v>0</v>
      </c>
      <c r="S74" s="16">
        <f>+'[3]2009'!BU8</f>
        <v>0</v>
      </c>
      <c r="T74" s="16">
        <f>+'[3]2010'!BU8</f>
        <v>0</v>
      </c>
      <c r="U74" s="16">
        <f>+'[3]2011'!BU8</f>
        <v>0</v>
      </c>
      <c r="V74" s="16">
        <f>+'[3]2012'!BU8</f>
        <v>0</v>
      </c>
      <c r="W74" s="55">
        <v>0</v>
      </c>
      <c r="X74" s="55">
        <v>0</v>
      </c>
      <c r="Y74" s="55">
        <v>0</v>
      </c>
    </row>
    <row r="75" spans="1:25" ht="15.75" customHeight="1">
      <c r="A75" s="31" t="s">
        <v>169</v>
      </c>
      <c r="B75" s="32" t="s">
        <v>168</v>
      </c>
      <c r="C75" s="16" t="s">
        <v>170</v>
      </c>
      <c r="D75" s="16" t="s">
        <v>171</v>
      </c>
      <c r="E75" s="16">
        <f>+'[3]1995'!BV8</f>
        <v>203</v>
      </c>
      <c r="F75" s="16">
        <f>+'[3]1996'!BV8</f>
        <v>220</v>
      </c>
      <c r="G75" s="16">
        <f>+'[3]1997'!BV8</f>
        <v>240</v>
      </c>
      <c r="H75" s="16">
        <f>+'[3]1998'!BV8</f>
        <v>274</v>
      </c>
      <c r="I75" s="16">
        <f>+'[3]1999'!BV8</f>
        <v>297</v>
      </c>
      <c r="J75" s="16">
        <f>+'[3]2000'!BV8</f>
        <v>108</v>
      </c>
      <c r="K75" s="16">
        <f>+'[3]2001'!BV8</f>
        <v>182</v>
      </c>
      <c r="L75" s="16">
        <f>+'[3]2002'!BV8</f>
        <v>363</v>
      </c>
      <c r="M75" s="16">
        <f>+'[3]2003'!BV8</f>
        <v>472</v>
      </c>
      <c r="N75" s="16">
        <f>+'[3]2004'!BV8</f>
        <v>440</v>
      </c>
      <c r="O75" s="16">
        <f>+'[3]2005'!BV8</f>
        <v>427</v>
      </c>
      <c r="P75" s="16">
        <f>+'[3]2006'!BV8</f>
        <v>460</v>
      </c>
      <c r="Q75" s="16">
        <f>+'[3]2007'!BV8</f>
        <v>500</v>
      </c>
      <c r="R75" s="16">
        <f>+'[3]2008'!BV8</f>
        <v>502</v>
      </c>
      <c r="S75" s="16">
        <f>+'[3]2009'!BV8</f>
        <v>569</v>
      </c>
      <c r="T75" s="16">
        <f>+'[3]2010'!BV8</f>
        <v>658</v>
      </c>
      <c r="U75" s="16">
        <f>+'[3]2011'!BV8</f>
        <v>683</v>
      </c>
      <c r="V75" s="16">
        <f>+'[3]2012'!BV8</f>
        <v>607</v>
      </c>
      <c r="W75" s="55">
        <v>622</v>
      </c>
      <c r="X75" s="55">
        <v>677</v>
      </c>
      <c r="Y75" s="55">
        <v>689</v>
      </c>
    </row>
    <row r="76" spans="1:25" ht="15.75" customHeight="1">
      <c r="A76" s="31" t="s">
        <v>171</v>
      </c>
      <c r="B76" s="32" t="s">
        <v>170</v>
      </c>
      <c r="C76" s="16" t="s">
        <v>172</v>
      </c>
      <c r="D76" s="16" t="s">
        <v>173</v>
      </c>
      <c r="E76" s="16">
        <f>+'[3]1995'!BW8</f>
        <v>50</v>
      </c>
      <c r="F76" s="16">
        <f>+'[3]1996'!BW8</f>
        <v>53</v>
      </c>
      <c r="G76" s="16">
        <f>+'[3]1997'!BW8</f>
        <v>55</v>
      </c>
      <c r="H76" s="16">
        <f>+'[3]1998'!BW8</f>
        <v>61</v>
      </c>
      <c r="I76" s="16">
        <f>+'[3]1999'!BW8</f>
        <v>66</v>
      </c>
      <c r="J76" s="16">
        <f>+'[3]2000'!BW8</f>
        <v>81</v>
      </c>
      <c r="K76" s="16">
        <f>+'[3]2001'!BW8</f>
        <v>171</v>
      </c>
      <c r="L76" s="16">
        <f>+'[3]2002'!BW8</f>
        <v>124</v>
      </c>
      <c r="M76" s="16">
        <f>+'[3]2003'!BW8</f>
        <v>78</v>
      </c>
      <c r="N76" s="16">
        <f>+'[3]2004'!BW8</f>
        <v>77</v>
      </c>
      <c r="O76" s="16">
        <f>+'[3]2005'!BW8</f>
        <v>129</v>
      </c>
      <c r="P76" s="16">
        <f>+'[3]2006'!BW8</f>
        <v>99</v>
      </c>
      <c r="Q76" s="16">
        <f>+'[3]2007'!BW8</f>
        <v>90</v>
      </c>
      <c r="R76" s="16">
        <f>+'[3]2008'!BW8</f>
        <v>55</v>
      </c>
      <c r="S76" s="16">
        <f>+'[3]2009'!BW8</f>
        <v>55</v>
      </c>
      <c r="T76" s="16">
        <f>+'[3]2010'!BW8</f>
        <v>54</v>
      </c>
      <c r="U76" s="16">
        <f>+'[3]2011'!BW8</f>
        <v>53</v>
      </c>
      <c r="V76" s="16">
        <f>+'[3]2012'!BW8</f>
        <v>30</v>
      </c>
      <c r="W76" s="55">
        <v>21</v>
      </c>
      <c r="X76" s="55">
        <v>30</v>
      </c>
      <c r="Y76" s="55">
        <v>34</v>
      </c>
    </row>
    <row r="77" spans="1:25" ht="15.75" customHeight="1">
      <c r="A77" s="31" t="s">
        <v>173</v>
      </c>
      <c r="B77" s="32" t="s">
        <v>172</v>
      </c>
      <c r="C77" s="16" t="s">
        <v>174</v>
      </c>
      <c r="D77" s="16" t="s">
        <v>175</v>
      </c>
      <c r="E77" s="16">
        <f>+'[3]1995'!BX8</f>
        <v>0</v>
      </c>
      <c r="F77" s="16">
        <f>+'[3]1996'!BX8</f>
        <v>0</v>
      </c>
      <c r="G77" s="16">
        <f>+'[3]1997'!BX8</f>
        <v>0</v>
      </c>
      <c r="H77" s="16">
        <f>+'[3]1998'!BX8</f>
        <v>0</v>
      </c>
      <c r="I77" s="16">
        <f>+'[3]1999'!BX8</f>
        <v>0</v>
      </c>
      <c r="J77" s="16">
        <f>+'[3]2000'!BX8</f>
        <v>75</v>
      </c>
      <c r="K77" s="16">
        <f>+'[3]2001'!BX8</f>
        <v>38</v>
      </c>
      <c r="L77" s="16">
        <f>+'[3]2002'!BX8</f>
        <v>0</v>
      </c>
      <c r="M77" s="16">
        <f>+'[3]2003'!BX8</f>
        <v>0</v>
      </c>
      <c r="N77" s="16">
        <f>+'[3]2004'!BX8</f>
        <v>0</v>
      </c>
      <c r="O77" s="16">
        <f>+'[3]2005'!BX8</f>
        <v>0</v>
      </c>
      <c r="P77" s="16">
        <f>+'[3]2006'!BX8</f>
        <v>0</v>
      </c>
      <c r="Q77" s="16">
        <f>+'[3]2007'!BX8</f>
        <v>0</v>
      </c>
      <c r="R77" s="16">
        <f>+'[3]2008'!BX8</f>
        <v>36</v>
      </c>
      <c r="S77" s="16">
        <f>+'[3]2009'!BX8</f>
        <v>19</v>
      </c>
      <c r="T77" s="16">
        <f>+'[3]2010'!BX8</f>
        <v>60</v>
      </c>
      <c r="U77" s="16">
        <f>+'[3]2011'!BX8</f>
        <v>48</v>
      </c>
      <c r="V77" s="16">
        <f>+'[3]2012'!BX8</f>
        <v>4</v>
      </c>
      <c r="W77" s="55">
        <v>13</v>
      </c>
      <c r="X77" s="55">
        <v>16</v>
      </c>
      <c r="Y77" s="55">
        <v>16</v>
      </c>
    </row>
    <row r="78" spans="1:25" ht="15.75" customHeight="1">
      <c r="A78" s="31" t="s">
        <v>175</v>
      </c>
      <c r="B78" s="32" t="s">
        <v>174</v>
      </c>
      <c r="C78" s="16" t="s">
        <v>176</v>
      </c>
      <c r="D78" s="16" t="s">
        <v>177</v>
      </c>
      <c r="E78" s="16">
        <f>+'[3]1995'!BY8</f>
        <v>748</v>
      </c>
      <c r="F78" s="16">
        <f>+'[3]1996'!BY8</f>
        <v>805</v>
      </c>
      <c r="G78" s="16">
        <f>+'[3]1997'!BY8</f>
        <v>873</v>
      </c>
      <c r="H78" s="16">
        <f>+'[3]1998'!BY8</f>
        <v>985</v>
      </c>
      <c r="I78" s="16">
        <f>+'[3]1999'!BY8</f>
        <v>1071</v>
      </c>
      <c r="J78" s="16">
        <f>+'[3]2000'!BY8</f>
        <v>356</v>
      </c>
      <c r="K78" s="16">
        <f>+'[3]2001'!BY8</f>
        <v>306</v>
      </c>
      <c r="L78" s="16">
        <f>+'[3]2002'!BY8</f>
        <v>1083</v>
      </c>
      <c r="M78" s="16">
        <f>+'[3]2003'!BY8</f>
        <v>1104</v>
      </c>
      <c r="N78" s="16">
        <f>+'[3]2004'!BY8</f>
        <v>1514</v>
      </c>
      <c r="O78" s="16">
        <f>+'[3]2005'!BY8</f>
        <v>1515</v>
      </c>
      <c r="P78" s="16">
        <f>+'[3]2006'!BY8</f>
        <v>1147</v>
      </c>
      <c r="Q78" s="16">
        <f>+'[3]2007'!BY8</f>
        <v>1152</v>
      </c>
      <c r="R78" s="16">
        <f>+'[3]2008'!BY8</f>
        <v>1050</v>
      </c>
      <c r="S78" s="16">
        <f>+'[3]2009'!BY8</f>
        <v>1063</v>
      </c>
      <c r="T78" s="16">
        <f>+'[3]2010'!BY8</f>
        <v>1201</v>
      </c>
      <c r="U78" s="16">
        <f>+'[3]2011'!BY8</f>
        <v>1156</v>
      </c>
      <c r="V78" s="16">
        <f>+'[3]2012'!BY8</f>
        <v>682</v>
      </c>
      <c r="W78" s="55">
        <v>687</v>
      </c>
      <c r="X78" s="55">
        <v>693</v>
      </c>
      <c r="Y78" s="55">
        <v>711</v>
      </c>
    </row>
    <row r="79" spans="1:25" ht="15.75" customHeight="1">
      <c r="A79" s="31" t="s">
        <v>177</v>
      </c>
      <c r="B79" s="32" t="s">
        <v>176</v>
      </c>
      <c r="C79" s="16" t="s">
        <v>178</v>
      </c>
      <c r="D79" s="16" t="s">
        <v>179</v>
      </c>
      <c r="E79" s="16">
        <f>+'[3]1995'!BZ8</f>
        <v>0</v>
      </c>
      <c r="F79" s="16">
        <f>+'[3]1996'!BZ8</f>
        <v>0</v>
      </c>
      <c r="G79" s="16">
        <f>+'[3]1997'!BZ8</f>
        <v>0</v>
      </c>
      <c r="H79" s="16">
        <f>+'[3]1998'!BZ8</f>
        <v>0</v>
      </c>
      <c r="I79" s="16">
        <f>+'[3]1999'!BZ8</f>
        <v>0</v>
      </c>
      <c r="J79" s="16">
        <f>+'[3]2000'!BZ8</f>
        <v>0</v>
      </c>
      <c r="K79" s="16">
        <f>+'[3]2001'!BZ8</f>
        <v>0</v>
      </c>
      <c r="L79" s="16">
        <f>+'[3]2002'!BZ8</f>
        <v>0</v>
      </c>
      <c r="M79" s="16">
        <f>+'[3]2003'!BZ8</f>
        <v>0</v>
      </c>
      <c r="N79" s="16">
        <f>+'[3]2004'!BZ8</f>
        <v>0</v>
      </c>
      <c r="O79" s="16">
        <f>+'[3]2005'!BZ8</f>
        <v>0</v>
      </c>
      <c r="P79" s="16">
        <f>+'[3]2006'!BZ8</f>
        <v>0</v>
      </c>
      <c r="Q79" s="16">
        <f>+'[3]2007'!BZ8</f>
        <v>0</v>
      </c>
      <c r="R79" s="16">
        <f>+'[3]2008'!BZ8</f>
        <v>0</v>
      </c>
      <c r="S79" s="16">
        <f>+'[3]2009'!BZ8</f>
        <v>0</v>
      </c>
      <c r="T79" s="16">
        <f>+'[3]2010'!BZ8</f>
        <v>0</v>
      </c>
      <c r="U79" s="16">
        <f>+'[3]2011'!BZ8</f>
        <v>0</v>
      </c>
      <c r="V79" s="16">
        <f>+'[3]2012'!BZ8</f>
        <v>0</v>
      </c>
      <c r="W79" s="55">
        <v>0</v>
      </c>
      <c r="X79" s="55">
        <v>0</v>
      </c>
      <c r="Y79" s="55">
        <v>0</v>
      </c>
    </row>
    <row r="80" spans="1:25" ht="15.75" customHeight="1">
      <c r="A80" s="31" t="s">
        <v>179</v>
      </c>
      <c r="B80" s="33" t="s">
        <v>178</v>
      </c>
      <c r="C80" s="16" t="s">
        <v>180</v>
      </c>
      <c r="D80" s="16" t="s">
        <v>181</v>
      </c>
      <c r="E80" s="16">
        <f>+'[3]1995'!CA8</f>
        <v>256</v>
      </c>
      <c r="F80" s="16">
        <f>+'[3]1996'!CA8</f>
        <v>295</v>
      </c>
      <c r="G80" s="16">
        <f>+'[3]1997'!CA8</f>
        <v>305</v>
      </c>
      <c r="H80" s="16">
        <f>+'[3]1998'!CA8</f>
        <v>319</v>
      </c>
      <c r="I80" s="16">
        <f>+'[3]1999'!CA8</f>
        <v>353</v>
      </c>
      <c r="J80" s="16">
        <f>+'[3]2000'!CA8</f>
        <v>860</v>
      </c>
      <c r="K80" s="16">
        <f>+'[3]2001'!CA8</f>
        <v>1204</v>
      </c>
      <c r="L80" s="16">
        <f>+'[3]2002'!CA8</f>
        <v>398</v>
      </c>
      <c r="M80" s="16">
        <f>+'[3]2003'!CA8</f>
        <v>544</v>
      </c>
      <c r="N80" s="16">
        <f>+'[3]2004'!CA8</f>
        <v>423</v>
      </c>
      <c r="O80" s="16">
        <f>+'[3]2005'!CA8</f>
        <v>479</v>
      </c>
      <c r="P80" s="16">
        <f>+'[3]2006'!CA8</f>
        <v>684</v>
      </c>
      <c r="Q80" s="16">
        <f>+'[3]2007'!CA8</f>
        <v>1031</v>
      </c>
      <c r="R80" s="16">
        <f>+'[3]2008'!CA8</f>
        <v>1492</v>
      </c>
      <c r="S80" s="16">
        <f>+'[3]2009'!CA8</f>
        <v>1635</v>
      </c>
      <c r="T80" s="16">
        <f>+'[3]2010'!CA8</f>
        <v>1590</v>
      </c>
      <c r="U80" s="16">
        <f>+'[3]2011'!CA8</f>
        <v>1481</v>
      </c>
      <c r="V80" s="16">
        <f>+'[3]2012'!CA8</f>
        <v>1272</v>
      </c>
      <c r="W80" s="55">
        <v>1212</v>
      </c>
      <c r="X80" s="55">
        <v>1190</v>
      </c>
      <c r="Y80" s="55">
        <v>1237</v>
      </c>
    </row>
    <row r="81" spans="1:25" s="20" customFormat="1" ht="15.75" customHeight="1">
      <c r="A81" s="34" t="s">
        <v>181</v>
      </c>
      <c r="B81" s="35" t="s">
        <v>180</v>
      </c>
      <c r="C81" s="36" t="s">
        <v>182</v>
      </c>
      <c r="D81" s="36" t="s">
        <v>183</v>
      </c>
      <c r="E81" s="36">
        <f>+'[3]1995'!CB8</f>
        <v>1990</v>
      </c>
      <c r="F81" s="36">
        <f>+'[3]1996'!CB8</f>
        <v>2154</v>
      </c>
      <c r="G81" s="36">
        <f>+'[3]1997'!CB8</f>
        <v>2301</v>
      </c>
      <c r="H81" s="36">
        <f>+'[3]1998'!CB8</f>
        <v>2554</v>
      </c>
      <c r="I81" s="36">
        <f>+'[3]1999'!CB8</f>
        <v>2765</v>
      </c>
      <c r="J81" s="36">
        <f>+'[3]2000'!CB8</f>
        <v>2282</v>
      </c>
      <c r="K81" s="36">
        <f>+'[3]2001'!CB8</f>
        <v>2740</v>
      </c>
      <c r="L81" s="36">
        <f>+'[3]2002'!CB8</f>
        <v>3168</v>
      </c>
      <c r="M81" s="36">
        <f>+'[3]2003'!CB8</f>
        <v>3847</v>
      </c>
      <c r="N81" s="36">
        <f>+'[3]2004'!CB8</f>
        <v>4068</v>
      </c>
      <c r="O81" s="36">
        <f>+'[3]2005'!CB8</f>
        <v>4798</v>
      </c>
      <c r="P81" s="36">
        <f>+'[3]2006'!CB8</f>
        <v>5697</v>
      </c>
      <c r="Q81" s="36">
        <f>+'[3]2007'!CB8</f>
        <v>6125</v>
      </c>
      <c r="R81" s="36">
        <f>+'[3]2008'!CB8</f>
        <v>6466</v>
      </c>
      <c r="S81" s="36">
        <f>+'[3]2009'!CB8</f>
        <v>7167</v>
      </c>
      <c r="T81" s="36">
        <f>+'[3]2010'!CB8</f>
        <v>6550</v>
      </c>
      <c r="U81" s="36">
        <f>+'[3]2011'!CB8</f>
        <v>6453</v>
      </c>
      <c r="V81" s="36">
        <f>+'[3]2012'!CB8</f>
        <v>5535</v>
      </c>
      <c r="W81" s="58">
        <v>5532</v>
      </c>
      <c r="X81" s="58">
        <v>5591</v>
      </c>
      <c r="Y81" s="58">
        <v>5713</v>
      </c>
    </row>
    <row r="82" spans="1:25" s="20" customFormat="1" ht="15.75" customHeight="1">
      <c r="A82" s="37"/>
      <c r="B82" s="37"/>
      <c r="C82" s="38" t="s">
        <v>184</v>
      </c>
      <c r="D82" s="39"/>
      <c r="E82" s="39">
        <f>+'[3]1995'!CC8</f>
        <v>26297</v>
      </c>
      <c r="F82" s="39">
        <f>+'[3]1996'!CC8</f>
        <v>27487</v>
      </c>
      <c r="G82" s="39">
        <f>+'[3]1997'!CC8</f>
        <v>30054</v>
      </c>
      <c r="H82" s="39">
        <f>+'[3]1998'!CC8</f>
        <v>33116</v>
      </c>
      <c r="I82" s="39">
        <f>+'[3]1999'!CC8</f>
        <v>35933</v>
      </c>
      <c r="J82" s="39">
        <f>+'[3]2000'!CC8</f>
        <v>37645</v>
      </c>
      <c r="K82" s="39">
        <f>+'[3]2001'!CC8</f>
        <v>40494</v>
      </c>
      <c r="L82" s="39">
        <f>+'[3]2002'!CC8</f>
        <v>44127</v>
      </c>
      <c r="M82" s="39">
        <f>+'[3]2003'!CC8</f>
        <v>47637</v>
      </c>
      <c r="N82" s="39">
        <f>+'[3]2004'!CC8</f>
        <v>49265</v>
      </c>
      <c r="O82" s="39">
        <f>+'[3]2005'!CC8</f>
        <v>54694</v>
      </c>
      <c r="P82" s="39">
        <f>+'[3]2006'!CC8</f>
        <v>61090</v>
      </c>
      <c r="Q82" s="39">
        <f>+'[3]2007'!CC8</f>
        <v>69618</v>
      </c>
      <c r="R82" s="39">
        <f>+'[3]2008'!CC8</f>
        <v>72076</v>
      </c>
      <c r="S82" s="39">
        <f>+'[3]2009'!CC8</f>
        <v>76302</v>
      </c>
      <c r="T82" s="39">
        <f>+'[3]2010'!CC8</f>
        <v>76613</v>
      </c>
      <c r="U82" s="39">
        <f>+'[3]2011'!CC8</f>
        <v>73103</v>
      </c>
      <c r="V82" s="39">
        <f>+'[3]2012'!CC8</f>
        <v>61547</v>
      </c>
      <c r="W82" s="59">
        <v>60731</v>
      </c>
      <c r="X82" s="59">
        <v>62835</v>
      </c>
      <c r="Y82" s="59">
        <v>64699</v>
      </c>
    </row>
    <row r="83" spans="1:25" ht="15.75" customHeight="1">
      <c r="A83" s="4"/>
      <c r="B83" s="4"/>
      <c r="C83" s="4"/>
      <c r="G83" s="4"/>
      <c r="H83" s="4"/>
      <c r="I83" s="4"/>
      <c r="J83" s="4"/>
      <c r="L83" s="4"/>
      <c r="M83" s="4"/>
      <c r="N83" s="4"/>
      <c r="O83" s="4"/>
      <c r="Q83" s="5"/>
      <c r="R83" s="4"/>
      <c r="T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Q84" s="5"/>
      <c r="R84" s="4"/>
      <c r="T84" s="4"/>
    </row>
    <row r="85" spans="1:25" ht="15.75" customHeight="1">
      <c r="A85" s="4"/>
      <c r="B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Q85" s="5"/>
      <c r="R85" s="4"/>
      <c r="T85" s="4"/>
    </row>
    <row r="86" spans="1:25" ht="15.75" customHeight="1">
      <c r="A86" s="4"/>
      <c r="B86" s="4"/>
      <c r="C86" s="40" t="s">
        <v>185</v>
      </c>
      <c r="D86" s="41"/>
      <c r="E86" s="42">
        <f>+E82/calc!B$2</f>
        <v>5.7249905842551331E-2</v>
      </c>
      <c r="F86" s="42">
        <f>+F82/calc!C$2</f>
        <v>5.6326743061361664E-2</v>
      </c>
      <c r="G86" s="42">
        <f>+G82/calc!D$2</f>
        <v>5.8013817225783665E-2</v>
      </c>
      <c r="H86" s="42">
        <f>+H82/calc!E$2</f>
        <v>5.9771641861086341E-2</v>
      </c>
      <c r="I86" s="42">
        <f>+I82/calc!F$2</f>
        <v>6.0461101501558097E-2</v>
      </c>
      <c r="J86" s="42">
        <f>+J82/calc!G$2</f>
        <v>5.8251450676982591E-2</v>
      </c>
      <c r="K86" s="42">
        <f>+K82/calc!H$2</f>
        <v>5.7887604213126567E-2</v>
      </c>
      <c r="L86" s="42">
        <f>+L82/calc!I$2</f>
        <v>5.8891908051376771E-2</v>
      </c>
      <c r="M86" s="42">
        <f>+M82/calc!J$2</f>
        <v>5.9288936017683258E-2</v>
      </c>
      <c r="N86" s="42">
        <f>+N82/calc!K$2</f>
        <v>5.7190452972998074E-2</v>
      </c>
      <c r="O86" s="42">
        <f>+O82/calc!L$2</f>
        <v>5.8774982107663507E-2</v>
      </c>
      <c r="P86" s="42">
        <f>+P82/calc!M$2</f>
        <v>6.0606721998781712E-2</v>
      </c>
      <c r="Q86" s="42">
        <f>+Q82/calc!N$2</f>
        <v>6.4412980300830772E-2</v>
      </c>
      <c r="R86" s="42">
        <f>+R82/calc!O$2</f>
        <v>6.457225227937112E-2</v>
      </c>
      <c r="S86" s="42">
        <f>+S82/calc!P$2</f>
        <v>7.0713249072781773E-2</v>
      </c>
      <c r="T86" s="42">
        <f>+T82/calc!Q$2</f>
        <v>7.087806425875369E-2</v>
      </c>
      <c r="U86" s="42">
        <f>+U82/calc!R$2</f>
        <v>6.8294200462812024E-2</v>
      </c>
      <c r="V86" s="42">
        <f>+V82/calc!S$2</f>
        <v>5.9193581583406908E-2</v>
      </c>
      <c r="W86" s="42">
        <f>+W82/calc!T$2</f>
        <v>5.9213130609944681E-2</v>
      </c>
      <c r="X86" s="42">
        <f>+X82/calc!U$2</f>
        <v>6.0591596152455338E-2</v>
      </c>
      <c r="Y86" s="42">
        <f>+Y82/calc!V$2</f>
        <v>6.0149362379013777E-2</v>
      </c>
    </row>
    <row r="87" spans="1:25" ht="15.75" customHeight="1">
      <c r="A87" s="4"/>
      <c r="B87" s="4"/>
      <c r="C87" s="43" t="s">
        <v>24</v>
      </c>
      <c r="D87" s="41"/>
      <c r="E87" s="44">
        <f>+E12/calc!B2</f>
        <v>2.0547005793132275E-2</v>
      </c>
      <c r="F87" s="44">
        <f>+F12/calc!C2</f>
        <v>2.0412219872456925E-2</v>
      </c>
      <c r="G87" s="44">
        <f>+G12/calc!D2</f>
        <v>2.1133136054697528E-2</v>
      </c>
      <c r="H87" s="44">
        <f>+H12/calc!E2</f>
        <v>2.1097678515347211E-2</v>
      </c>
      <c r="I87" s="44">
        <f>+I12/calc!F2</f>
        <v>2.0876099583386615E-2</v>
      </c>
      <c r="J87" s="44">
        <f>+J12/calc!G2</f>
        <v>1.9741586073500968E-2</v>
      </c>
      <c r="K87" s="44">
        <f>+K12/calc!H2</f>
        <v>2.0412335174574855E-2</v>
      </c>
      <c r="L87" s="44">
        <f>+L12/calc!I2</f>
        <v>1.9961616894972292E-2</v>
      </c>
      <c r="M87" s="44">
        <f>+M12/calc!J2</f>
        <v>2.0028078140868631E-2</v>
      </c>
      <c r="N87" s="44">
        <f>+N12/calc!K2</f>
        <v>1.9101019247289359E-2</v>
      </c>
      <c r="O87" s="44">
        <f>+O12/calc!L2</f>
        <v>1.989971694646054E-2</v>
      </c>
      <c r="P87" s="44">
        <f>+P12/calc!M2</f>
        <v>2.1129513261254753E-2</v>
      </c>
      <c r="Q87" s="44">
        <f>+Q12/calc!N2</f>
        <v>2.1782797483732064E-2</v>
      </c>
      <c r="R87" s="44">
        <f>+R12/calc!O2</f>
        <v>2.115557419009198E-2</v>
      </c>
      <c r="S87" s="44">
        <f>+S12/calc!P2</f>
        <v>2.0868665862243452E-2</v>
      </c>
      <c r="T87" s="44">
        <f>+T12/calc!Q2</f>
        <v>2.2426417914667849E-2</v>
      </c>
      <c r="U87" s="44">
        <f>+U12/calc!R2</f>
        <v>2.4660574936963584E-2</v>
      </c>
      <c r="V87" s="44">
        <f>+V12/calc!S2</f>
        <v>2.1345351514487024E-2</v>
      </c>
      <c r="W87" s="44">
        <f>+W12/calc!T2</f>
        <v>2.1500847280803873E-2</v>
      </c>
      <c r="X87" s="44">
        <f>+X12/calc!U2</f>
        <v>2.1748752440876547E-2</v>
      </c>
      <c r="Y87" s="44">
        <f>+Y12/calc!V2</f>
        <v>2.1655034821162118E-2</v>
      </c>
    </row>
    <row r="88" spans="1:25" ht="15.75" customHeight="1">
      <c r="A88" s="4"/>
      <c r="B88" s="4"/>
      <c r="C88" s="43" t="s">
        <v>38</v>
      </c>
      <c r="D88" s="41"/>
      <c r="E88" s="44">
        <f>+E18/calc!B2</f>
        <v>0</v>
      </c>
      <c r="F88" s="44">
        <f>+F18/calc!C2</f>
        <v>0</v>
      </c>
      <c r="G88" s="44">
        <f>+G18/calc!D2</f>
        <v>0</v>
      </c>
      <c r="H88" s="44">
        <f>+H18/calc!E2</f>
        <v>0</v>
      </c>
      <c r="I88" s="44">
        <f>+I18/calc!F2</f>
        <v>0</v>
      </c>
      <c r="J88" s="44">
        <f>+J18/calc!G2</f>
        <v>0</v>
      </c>
      <c r="K88" s="44">
        <f>+K18/calc!H2</f>
        <v>0</v>
      </c>
      <c r="L88" s="44">
        <f>+L18/calc!I2</f>
        <v>0</v>
      </c>
      <c r="M88" s="44">
        <f>+M18/calc!J2</f>
        <v>0</v>
      </c>
      <c r="N88" s="44">
        <f>+N18/calc!K2</f>
        <v>0</v>
      </c>
      <c r="O88" s="44">
        <f>+O18/calc!L2</f>
        <v>0</v>
      </c>
      <c r="P88" s="44">
        <f>+P18/calc!M2</f>
        <v>0</v>
      </c>
      <c r="Q88" s="44">
        <f>+Q18/calc!N2</f>
        <v>0</v>
      </c>
      <c r="R88" s="44">
        <f>+R18/calc!O2</f>
        <v>0</v>
      </c>
      <c r="S88" s="44">
        <f>+S18/calc!P2</f>
        <v>0</v>
      </c>
      <c r="T88" s="44">
        <f>+T18/calc!Q2</f>
        <v>0</v>
      </c>
      <c r="U88" s="44">
        <f>+U18/calc!R2</f>
        <v>0</v>
      </c>
      <c r="V88" s="44">
        <f>+V18/calc!S2</f>
        <v>0</v>
      </c>
      <c r="W88" s="44">
        <f>+W18/calc!T2</f>
        <v>0</v>
      </c>
      <c r="X88" s="44">
        <f>+X18/calc!U2</f>
        <v>0</v>
      </c>
      <c r="Y88" s="44">
        <f>+Y18/calc!V2</f>
        <v>0</v>
      </c>
    </row>
    <row r="89" spans="1:25" ht="15.75" customHeight="1">
      <c r="A89" s="4"/>
      <c r="B89" s="4"/>
      <c r="C89" s="45" t="s">
        <v>54</v>
      </c>
      <c r="D89" s="41"/>
      <c r="E89" s="44">
        <f>+E25/calc!B2</f>
        <v>4.7176691622926089E-3</v>
      </c>
      <c r="F89" s="44">
        <f>+F25/calc!C2</f>
        <v>4.7808160789521142E-3</v>
      </c>
      <c r="G89" s="44">
        <f>+G25/calc!D2</f>
        <v>4.7794706678325792E-3</v>
      </c>
      <c r="H89" s="44">
        <f>+H25/calc!E2</f>
        <v>4.7902505586219094E-3</v>
      </c>
      <c r="I89" s="44">
        <f>+I25/calc!F2</f>
        <v>4.8004765141776429E-3</v>
      </c>
      <c r="J89" s="44">
        <f>+J25/calc!G2</f>
        <v>4.1206963249516438E-3</v>
      </c>
      <c r="K89" s="44">
        <f>+K25/calc!H2</f>
        <v>5.4551068720623047E-3</v>
      </c>
      <c r="L89" s="44">
        <f>+L25/calc!I2</f>
        <v>5.0474583871622123E-3</v>
      </c>
      <c r="M89" s="44">
        <f>+M25/calc!J2</f>
        <v>4.6709779556723821E-3</v>
      </c>
      <c r="N89" s="44">
        <f>+N25/calc!K2</f>
        <v>4.5088342504237188E-3</v>
      </c>
      <c r="O89" s="44">
        <f>+O25/calc!L2</f>
        <v>4.185624662839605E-3</v>
      </c>
      <c r="P89" s="44">
        <f>+P25/calc!M2</f>
        <v>4.3522948012547939E-3</v>
      </c>
      <c r="Q89" s="44">
        <f>+Q25/calc!N2</f>
        <v>4.431873590752095E-3</v>
      </c>
      <c r="R89" s="44">
        <f>+R25/calc!O2</f>
        <v>4.3549269983076616E-3</v>
      </c>
      <c r="S89" s="44">
        <f>+S25/calc!P2</f>
        <v>4.1833714229579421E-3</v>
      </c>
      <c r="T89" s="44">
        <f>+T25/calc!Q2</f>
        <v>5.0401850088325753E-3</v>
      </c>
      <c r="U89" s="44">
        <f>+U25/calc!R2</f>
        <v>5.2007963281462391E-3</v>
      </c>
      <c r="V89" s="44">
        <f>+V25/calc!S2</f>
        <v>4.6703175161912679E-3</v>
      </c>
      <c r="W89" s="44">
        <f>+W25/calc!T2</f>
        <v>4.8838084540879104E-3</v>
      </c>
      <c r="X89" s="44">
        <f>+X25/calc!U2</f>
        <v>4.7694125021093998E-3</v>
      </c>
      <c r="Y89" s="44">
        <f>+Y25/calc!V2</f>
        <v>4.7162663309902302E-3</v>
      </c>
    </row>
    <row r="90" spans="1:25" ht="15.75" customHeight="1">
      <c r="A90" s="4"/>
      <c r="B90" s="4"/>
      <c r="C90" s="45" t="s">
        <v>76</v>
      </c>
      <c r="D90" s="41"/>
      <c r="E90" s="44">
        <f>+E35/calc!B2</f>
        <v>7.0971857263838964E-3</v>
      </c>
      <c r="F90" s="44">
        <f>+F35/calc!C2</f>
        <v>6.6947818816701912E-3</v>
      </c>
      <c r="G90" s="44">
        <f>+G35/calc!D2</f>
        <v>7.0070591777997831E-3</v>
      </c>
      <c r="H90" s="44">
        <f>+H35/calc!E2</f>
        <v>7.5914822341988514E-3</v>
      </c>
      <c r="I90" s="44">
        <f>+I35/calc!F2</f>
        <v>7.980602911582391E-3</v>
      </c>
      <c r="J90" s="44">
        <f>+J35/calc!G2</f>
        <v>8.4317214700193426E-3</v>
      </c>
      <c r="K90" s="44">
        <f>+K35/calc!H2</f>
        <v>6.9704143365240563E-3</v>
      </c>
      <c r="L90" s="44">
        <f>+L35/calc!I2</f>
        <v>7.4791001590843575E-3</v>
      </c>
      <c r="M90" s="44">
        <f>+M35/calc!J2</f>
        <v>6.9722404763327157E-3</v>
      </c>
      <c r="N90" s="44">
        <f>+N35/calc!K2</f>
        <v>8.1214738455109015E-3</v>
      </c>
      <c r="O90" s="44">
        <f>+O35/calc!L2</f>
        <v>8.156326364814533E-3</v>
      </c>
      <c r="P90" s="44">
        <f>+P35/calc!M2</f>
        <v>7.6599197995186382E-3</v>
      </c>
      <c r="Q90" s="44">
        <f>+Q35/calc!N2</f>
        <v>8.5732235264945542E-3</v>
      </c>
      <c r="R90" s="44">
        <f>+R35/calc!O2</f>
        <v>8.8827609932566279E-3</v>
      </c>
      <c r="S90" s="44">
        <f>+S35/calc!P2</f>
        <v>1.1147934170749023E-2</v>
      </c>
      <c r="T90" s="44">
        <f>+T35/calc!Q2</f>
        <v>1.418708463848156E-2</v>
      </c>
      <c r="U90" s="44">
        <f>+U35/calc!R2</f>
        <v>1.199350157369165E-2</v>
      </c>
      <c r="V90" s="44">
        <f>+V35/calc!S2</f>
        <v>9.5070199027081307E-3</v>
      </c>
      <c r="W90" s="44">
        <f>+W35/calc!T2</f>
        <v>9.6106408328897053E-3</v>
      </c>
      <c r="X90" s="44">
        <f>+X35/calc!U2</f>
        <v>9.913936501048673E-3</v>
      </c>
      <c r="Y90" s="44">
        <f>+Y35/calc!V2</f>
        <v>1.0055418221168998E-2</v>
      </c>
    </row>
    <row r="91" spans="1:25" ht="15.75" customHeight="1">
      <c r="A91" s="4"/>
      <c r="B91" s="4"/>
      <c r="C91" s="45" t="s">
        <v>92</v>
      </c>
      <c r="D91" s="41"/>
      <c r="E91" s="44">
        <f>+E42/calc!B2</f>
        <v>5.5384173275830166E-3</v>
      </c>
      <c r="F91" s="44">
        <f>+F42/calc!C2</f>
        <v>5.5062378071771669E-3</v>
      </c>
      <c r="G91" s="44">
        <f>+G42/calc!D2</f>
        <v>5.675138838218006E-3</v>
      </c>
      <c r="H91" s="44">
        <f>+H42/calc!E2</f>
        <v>5.7847600001443931E-3</v>
      </c>
      <c r="I91" s="44">
        <f>+I42/calc!F2</f>
        <v>5.7780709252316948E-3</v>
      </c>
      <c r="J91" s="44">
        <f>+J42/calc!G2</f>
        <v>4.3497098646034819E-3</v>
      </c>
      <c r="K91" s="44">
        <f>+K42/calc!H2</f>
        <v>5.5751878409441794E-3</v>
      </c>
      <c r="L91" s="44">
        <f>+L42/calc!I2</f>
        <v>6.1324884423612815E-3</v>
      </c>
      <c r="M91" s="44">
        <f>+M42/calc!J2</f>
        <v>6.1831650636238727E-3</v>
      </c>
      <c r="N91" s="44">
        <f>+N42/calc!K2</f>
        <v>5.8008869076640896E-3</v>
      </c>
      <c r="O91" s="44">
        <f>+O42/calc!L2</f>
        <v>5.7481145883258146E-3</v>
      </c>
      <c r="P91" s="44">
        <f>+P42/calc!M2</f>
        <v>6.2184143638625601E-3</v>
      </c>
      <c r="Q91" s="44">
        <f>+Q42/calc!N2</f>
        <v>6.4498101881279449E-3</v>
      </c>
      <c r="R91" s="44">
        <f>+R42/calc!O2</f>
        <v>6.0033667590330469E-3</v>
      </c>
      <c r="S91" s="44">
        <f>+S42/calc!P2</f>
        <v>6.4298251954989366E-3</v>
      </c>
      <c r="T91" s="44">
        <f>+T42/calc!Q2</f>
        <v>6.7443004248145142E-3</v>
      </c>
      <c r="U91" s="44">
        <f>+U42/calc!R2</f>
        <v>5.8622232726994157E-3</v>
      </c>
      <c r="V91" s="44">
        <f>+V42/calc!S2</f>
        <v>6.0879550818555856E-3</v>
      </c>
      <c r="W91" s="44">
        <f>+W42/calc!T2</f>
        <v>5.8578401262048647E-3</v>
      </c>
      <c r="X91" s="44">
        <f>+X42/calc!U2</f>
        <v>6.1695716110990572E-3</v>
      </c>
      <c r="Y91" s="44">
        <f>+Y42/calc!V2</f>
        <v>6.0020136867480634E-3</v>
      </c>
    </row>
    <row r="92" spans="1:25" ht="15.75" customHeight="1">
      <c r="A92" s="4"/>
      <c r="B92" s="4"/>
      <c r="C92" s="45" t="s">
        <v>108</v>
      </c>
      <c r="D92" s="41"/>
      <c r="E92" s="44">
        <f>+E49/calc!B2</f>
        <v>6.7031395250110488E-3</v>
      </c>
      <c r="F92" s="44">
        <f>+F49/calc!C2</f>
        <v>6.266496172068395E-3</v>
      </c>
      <c r="G92" s="44">
        <f>+G49/calc!D2</f>
        <v>6.5495734959434343E-3</v>
      </c>
      <c r="H92" s="44">
        <f>+H49/calc!E2</f>
        <v>7.0193234447929942E-3</v>
      </c>
      <c r="I92" s="44">
        <f>+I49/calc!F2</f>
        <v>7.3462602386609142E-3</v>
      </c>
      <c r="J92" s="44">
        <f>+J49/calc!G2</f>
        <v>8.3589941972920696E-3</v>
      </c>
      <c r="K92" s="44">
        <f>+K49/calc!H2</f>
        <v>7.1662606786290182E-3</v>
      </c>
      <c r="L92" s="44">
        <f>+L49/calc!I2</f>
        <v>7.6872978080524445E-3</v>
      </c>
      <c r="M92" s="44">
        <f>+M49/calc!J2</f>
        <v>7.6928629746898462E-3</v>
      </c>
      <c r="N92" s="44">
        <f>+N49/calc!K2</f>
        <v>5.4421768707482989E-3</v>
      </c>
      <c r="O92" s="44">
        <f>+O49/calc!L2</f>
        <v>5.8136660913895412E-3</v>
      </c>
      <c r="P92" s="44">
        <f>+P49/calc!M2</f>
        <v>5.2848585380178455E-3</v>
      </c>
      <c r="Q92" s="44">
        <f>+Q49/calc!N2</f>
        <v>6.2666137432492571E-3</v>
      </c>
      <c r="R92" s="44">
        <f>+R49/calc!O2</f>
        <v>7.1062087946053018E-3</v>
      </c>
      <c r="S92" s="44">
        <f>+S49/calc!P2</f>
        <v>9.3407622002643111E-3</v>
      </c>
      <c r="T92" s="44">
        <f>+T49/calc!Q2</f>
        <v>3.6718968979545688E-3</v>
      </c>
      <c r="U92" s="44">
        <f>+U49/calc!R2</f>
        <v>3.0100531290258993E-3</v>
      </c>
      <c r="V92" s="44">
        <f>+V49/calc!S2</f>
        <v>2.8131545994356378E-3</v>
      </c>
      <c r="W92" s="44">
        <f>+W49/calc!T2</f>
        <v>2.6832183800459034E-3</v>
      </c>
      <c r="X92" s="44">
        <f>+X49/calc!U2</f>
        <v>3.1493936983197127E-3</v>
      </c>
      <c r="Y92" s="44">
        <f>+Y49/calc!V2</f>
        <v>2.9489447667851391E-3</v>
      </c>
    </row>
    <row r="93" spans="1:25" ht="15.75" customHeight="1">
      <c r="C93" s="45" t="s">
        <v>124</v>
      </c>
      <c r="D93" s="46"/>
      <c r="E93" s="44">
        <f>+E55/calc!B2</f>
        <v>8.9476789372508632E-4</v>
      </c>
      <c r="F93" s="44">
        <f>+F55/calc!C2</f>
        <v>9.0370333939900657E-4</v>
      </c>
      <c r="G93" s="44">
        <f>+G55/calc!D2</f>
        <v>9.0918040571451731E-4</v>
      </c>
      <c r="H93" s="44">
        <f>+H55/calc!E2</f>
        <v>9.1870291421949956E-4</v>
      </c>
      <c r="I93" s="44">
        <f>+I55/calc!F2</f>
        <v>9.2375100115090294E-4</v>
      </c>
      <c r="J93" s="44">
        <f>+J55/calc!G2</f>
        <v>1.6355899419729207E-3</v>
      </c>
      <c r="K93" s="44">
        <f>+K55/calc!H2</f>
        <v>1.0492789423725713E-3</v>
      </c>
      <c r="L93" s="44">
        <f>+L55/calc!I2</f>
        <v>1.0329806429570472E-3</v>
      </c>
      <c r="M93" s="44">
        <f>+M55/calc!J2</f>
        <v>9.4713941493916403E-4</v>
      </c>
      <c r="N93" s="44">
        <f>+N55/calc!K2</f>
        <v>7.2554619117271479E-4</v>
      </c>
      <c r="O93" s="44">
        <f>+O55/calc!L2</f>
        <v>7.7049881469987082E-4</v>
      </c>
      <c r="P93" s="44">
        <f>+P55/calc!M2</f>
        <v>7.8871081992194238E-4</v>
      </c>
      <c r="Q93" s="44">
        <f>+Q55/calc!N2</f>
        <v>8.169821253933403E-4</v>
      </c>
      <c r="R93" s="44">
        <f>+R55/calc!O2</f>
        <v>8.9499528313296726E-4</v>
      </c>
      <c r="S93" s="44">
        <f>+S55/calc!P2</f>
        <v>1.0259176263213206E-3</v>
      </c>
      <c r="T93" s="44">
        <f>+T55/calc!Q2</f>
        <v>9.7232643984637224E-4</v>
      </c>
      <c r="U93" s="44">
        <f>+U55/calc!R2</f>
        <v>9.2487665975656127E-4</v>
      </c>
      <c r="V93" s="44">
        <f>+V55/calc!S2</f>
        <v>7.8479800107332672E-4</v>
      </c>
      <c r="W93" s="44">
        <f>+W55/calc!T2</f>
        <v>7.4588010927874857E-4</v>
      </c>
      <c r="X93" s="44">
        <f>+X55/calc!U2</f>
        <v>7.2804416479834138E-4</v>
      </c>
      <c r="Y93" s="44">
        <f>+Y55/calc!V2</f>
        <v>7.6047819017346896E-4</v>
      </c>
    </row>
    <row r="94" spans="1:25" ht="15.75" customHeight="1">
      <c r="C94" s="45" t="s">
        <v>140</v>
      </c>
      <c r="D94" s="46"/>
      <c r="E94" s="44">
        <f>+E62/calc!B2</f>
        <v>5.414325429913114E-3</v>
      </c>
      <c r="F94" s="44">
        <f>+F62/calc!C2</f>
        <v>5.3525467630616899E-3</v>
      </c>
      <c r="G94" s="44">
        <f>+G62/calc!D2</f>
        <v>5.4898281822761937E-3</v>
      </c>
      <c r="H94" s="44">
        <f>+H62/calc!E2</f>
        <v>5.8659812793975911E-3</v>
      </c>
      <c r="I94" s="44">
        <f>+I62/calc!F2</f>
        <v>5.9850315320469248E-3</v>
      </c>
      <c r="J94" s="44">
        <f>+J62/calc!G2</f>
        <v>5.7671179883945845E-3</v>
      </c>
      <c r="K94" s="44">
        <f>+K62/calc!H2</f>
        <v>5.6538122848549307E-3</v>
      </c>
      <c r="L94" s="44">
        <f>+L62/calc!I2</f>
        <v>5.5279145001654907E-3</v>
      </c>
      <c r="M94" s="44">
        <f>+M62/calc!J2</f>
        <v>6.2068124340362825E-3</v>
      </c>
      <c r="N94" s="44">
        <f>+N62/calc!K2</f>
        <v>6.2141580181560678E-3</v>
      </c>
      <c r="O94" s="44">
        <f>+O62/calc!L2</f>
        <v>6.501419566156511E-3</v>
      </c>
      <c r="P94" s="44">
        <f>+P62/calc!M2</f>
        <v>7.1420492988906459E-3</v>
      </c>
      <c r="Q94" s="44">
        <f>+Q62/calc!N2</f>
        <v>7.8737461915032014E-3</v>
      </c>
      <c r="R94" s="44">
        <f>+R62/calc!O2</f>
        <v>8.0692918069856217E-3</v>
      </c>
      <c r="S94" s="44">
        <f>+S62/calc!P2</f>
        <v>8.4992687904180964E-3</v>
      </c>
      <c r="T94" s="44">
        <f>+T62/calc!Q2</f>
        <v>9.2107345719414681E-3</v>
      </c>
      <c r="U94" s="44">
        <f>+U62/calc!R2</f>
        <v>8.1912308613591202E-3</v>
      </c>
      <c r="V94" s="44">
        <f>+V62/calc!S2</f>
        <v>6.5399833422777227E-3</v>
      </c>
      <c r="W94" s="44">
        <f>+W62/calc!T2</f>
        <v>6.4399191134459268E-3</v>
      </c>
      <c r="X94" s="44">
        <f>+X62/calc!U2</f>
        <v>6.5890407656517443E-3</v>
      </c>
      <c r="Y94" s="44">
        <f>+Y62/calc!V2</f>
        <v>6.5970088477639802E-3</v>
      </c>
    </row>
    <row r="95" spans="1:25" ht="15.75" customHeight="1">
      <c r="C95" s="45" t="s">
        <v>160</v>
      </c>
      <c r="D95" s="46"/>
      <c r="E95" s="44">
        <f>+E71/calc!B2</f>
        <v>2.0050638202452667E-3</v>
      </c>
      <c r="F95" s="44">
        <f>+F71/calc!C2</f>
        <v>1.9959343595796651E-3</v>
      </c>
      <c r="G95" s="44">
        <f>+G71/calc!D2</f>
        <v>2.0287656186963009E-3</v>
      </c>
      <c r="H95" s="44">
        <f>+H71/calc!E2</f>
        <v>2.0937040874157557E-3</v>
      </c>
      <c r="I95" s="44">
        <f>+I71/calc!F2</f>
        <v>2.118401658377025E-3</v>
      </c>
      <c r="J95" s="44">
        <f>+J71/calc!G2</f>
        <v>2.3148936170212767E-3</v>
      </c>
      <c r="K95" s="44">
        <f>+K71/calc!H2</f>
        <v>1.688281241065404E-3</v>
      </c>
      <c r="L95" s="44">
        <f>+L71/calc!I2</f>
        <v>1.7950374221928017E-3</v>
      </c>
      <c r="M95" s="44">
        <f>+M71/calc!J2</f>
        <v>1.7996893482286876E-3</v>
      </c>
      <c r="N95" s="44">
        <f>+N71/calc!K2</f>
        <v>2.553922592927956E-3</v>
      </c>
      <c r="O95" s="44">
        <f>+O71/calc!L2</f>
        <v>2.5436132418334648E-3</v>
      </c>
      <c r="P95" s="44">
        <f>+P71/calc!M2</f>
        <v>2.3790296178274441E-3</v>
      </c>
      <c r="Q95" s="44">
        <f>+Q71/calc!N2</f>
        <v>2.5508717097502145E-3</v>
      </c>
      <c r="R95" s="44">
        <f>+R71/calc!O2</f>
        <v>2.3122951208870758E-3</v>
      </c>
      <c r="S95" s="44">
        <f>+S71/calc!P2</f>
        <v>2.5754517466548784E-3</v>
      </c>
      <c r="T95" s="44">
        <f>+T71/calc!Q2</f>
        <v>2.5654245648848626E-3</v>
      </c>
      <c r="U95" s="44">
        <f>+U71/calc!R2</f>
        <v>2.4224294734835994E-3</v>
      </c>
      <c r="V95" s="44">
        <f>+V71/calc!S2</f>
        <v>2.1216475372153906E-3</v>
      </c>
      <c r="W95" s="44">
        <f>+W71/calc!T2</f>
        <v>2.0972393660896576E-3</v>
      </c>
      <c r="X95" s="44">
        <f>+X71/calc!U2</f>
        <v>2.1320604614160701E-3</v>
      </c>
      <c r="Y95" s="44">
        <f>+Y71/calc!V2</f>
        <v>2.1029360222156318E-3</v>
      </c>
    </row>
    <row r="96" spans="1:25" ht="15.75" customHeight="1">
      <c r="C96" s="47" t="s">
        <v>182</v>
      </c>
      <c r="D96" s="46"/>
      <c r="E96" s="44">
        <f>+E81/calc!B2</f>
        <v>4.3323311642650165E-3</v>
      </c>
      <c r="F96" s="44">
        <f>+F81/calc!C2</f>
        <v>4.4140067869965077E-3</v>
      </c>
      <c r="G96" s="44">
        <f>+G81/calc!D2</f>
        <v>4.441664784605317E-3</v>
      </c>
      <c r="H96" s="44">
        <f>+H81/calc!E2</f>
        <v>4.6097588269481378E-3</v>
      </c>
      <c r="I96" s="44">
        <f>+I81/calc!F2</f>
        <v>4.652407136943983E-3</v>
      </c>
      <c r="J96" s="44">
        <f>+J81/calc!G2</f>
        <v>3.5311411992263058E-3</v>
      </c>
      <c r="K96" s="44">
        <f>+K81/calc!H2</f>
        <v>3.9169268420992439E-3</v>
      </c>
      <c r="L96" s="44">
        <f>+L81/calc!I2</f>
        <v>4.2280137944288448E-3</v>
      </c>
      <c r="M96" s="44">
        <f>+M81/calc!J2</f>
        <v>4.7879702092916742E-3</v>
      </c>
      <c r="N96" s="44">
        <f>+N81/calc!K2</f>
        <v>4.7224350491049663E-3</v>
      </c>
      <c r="O96" s="44">
        <f>+O81/calc!L2</f>
        <v>5.1560018311436265E-3</v>
      </c>
      <c r="P96" s="44">
        <f>+P81/calc!M2</f>
        <v>5.6519314982330891E-3</v>
      </c>
      <c r="Q96" s="44">
        <f>+Q81/calc!N2</f>
        <v>5.6670617418280974E-3</v>
      </c>
      <c r="R96" s="44">
        <f>+R81/calc!O2</f>
        <v>5.7928323330708369E-3</v>
      </c>
      <c r="S96" s="44">
        <f>+S81/calc!P2</f>
        <v>6.6420520576738083E-3</v>
      </c>
      <c r="T96" s="44">
        <f>+T81/calc!Q2</f>
        <v>6.0596937973299127E-3</v>
      </c>
      <c r="U96" s="44">
        <f>+U81/calc!R2</f>
        <v>6.0285142276859495E-3</v>
      </c>
      <c r="V96" s="44">
        <f>+V81/calc!S2</f>
        <v>5.3233540881628223E-3</v>
      </c>
      <c r="W96" s="44">
        <f>+W81/calc!T2</f>
        <v>5.393736947098088E-3</v>
      </c>
      <c r="X96" s="44">
        <f>+X81/calc!U2</f>
        <v>5.3913840071357971E-3</v>
      </c>
      <c r="Y96" s="44">
        <f>+Y81/calc!V2</f>
        <v>5.311261492006147E-3</v>
      </c>
    </row>
    <row r="98" spans="3:25" ht="15">
      <c r="C98" s="48" t="s">
        <v>186</v>
      </c>
      <c r="E98" s="49">
        <f>+E55+E62+E71+E81</f>
        <v>5809</v>
      </c>
      <c r="F98" s="49">
        <f t="shared" ref="F98:Y98" si="0">+F55+F62+F71+F81</f>
        <v>6181</v>
      </c>
      <c r="G98" s="49">
        <f t="shared" si="0"/>
        <v>6667</v>
      </c>
      <c r="H98" s="49">
        <f t="shared" si="0"/>
        <v>7473</v>
      </c>
      <c r="I98" s="49">
        <f t="shared" si="0"/>
        <v>8130</v>
      </c>
      <c r="J98" s="49">
        <f t="shared" si="0"/>
        <v>8562</v>
      </c>
      <c r="K98" s="49">
        <f t="shared" si="0"/>
        <v>8610</v>
      </c>
      <c r="L98" s="49">
        <f t="shared" si="0"/>
        <v>9429</v>
      </c>
      <c r="M98" s="49">
        <f t="shared" si="0"/>
        <v>11041</v>
      </c>
      <c r="N98" s="49">
        <f t="shared" si="0"/>
        <v>12246</v>
      </c>
      <c r="O98" s="49">
        <f t="shared" si="0"/>
        <v>13932</v>
      </c>
      <c r="P98" s="49">
        <f t="shared" si="0"/>
        <v>16089</v>
      </c>
      <c r="Q98" s="49">
        <f t="shared" si="0"/>
        <v>18275</v>
      </c>
      <c r="R98" s="49">
        <f t="shared" si="0"/>
        <v>19053</v>
      </c>
      <c r="S98" s="49">
        <f t="shared" si="0"/>
        <v>20224</v>
      </c>
      <c r="T98" s="49">
        <f t="shared" si="0"/>
        <v>20330</v>
      </c>
      <c r="U98" s="49">
        <f t="shared" si="0"/>
        <v>18804</v>
      </c>
      <c r="V98" s="49">
        <f t="shared" si="0"/>
        <v>15357</v>
      </c>
      <c r="W98" s="49">
        <f t="shared" si="0"/>
        <v>15053</v>
      </c>
      <c r="X98" s="49">
        <f t="shared" si="0"/>
        <v>15390</v>
      </c>
      <c r="Y98" s="49">
        <f t="shared" si="0"/>
        <v>15889</v>
      </c>
    </row>
    <row r="99" spans="3:25" ht="15">
      <c r="C99" s="48" t="s">
        <v>187</v>
      </c>
      <c r="E99" s="42">
        <f>+E98/calc!B2</f>
        <v>1.2646488308148483E-2</v>
      </c>
      <c r="F99" s="42">
        <f>+F98/calc!C2</f>
        <v>1.266619124903687E-2</v>
      </c>
      <c r="G99" s="42">
        <f>+G98/calc!D2</f>
        <v>1.286943899129233E-2</v>
      </c>
      <c r="H99" s="42">
        <f>+H98/calc!E2</f>
        <v>1.3488147107980984E-2</v>
      </c>
      <c r="I99" s="42">
        <f>+I98/calc!F2</f>
        <v>1.3679591328518835E-2</v>
      </c>
      <c r="J99" s="42">
        <f>+J98/calc!G2</f>
        <v>1.3248742746615087E-2</v>
      </c>
      <c r="K99" s="42">
        <f>+K98/calc!H2</f>
        <v>1.2308299310392149E-2</v>
      </c>
      <c r="L99" s="42">
        <f>+L98/calc!I2</f>
        <v>1.2583946359744184E-2</v>
      </c>
      <c r="M99" s="42">
        <f>+M98/calc!J2</f>
        <v>1.3741611406495808E-2</v>
      </c>
      <c r="N99" s="42">
        <f>+N98/calc!K2</f>
        <v>1.4216061851361705E-2</v>
      </c>
      <c r="O99" s="42">
        <f>+O98/calc!L2</f>
        <v>1.4971533453833473E-2</v>
      </c>
      <c r="P99" s="42">
        <f>+P98/calc!M2</f>
        <v>1.5961721234873123E-2</v>
      </c>
      <c r="Q99" s="42">
        <f>+Q98/calc!N2</f>
        <v>1.6908661768474852E-2</v>
      </c>
      <c r="R99" s="42">
        <f>+R98/calc!O2</f>
        <v>1.7069414544076501E-2</v>
      </c>
      <c r="S99" s="42">
        <f>+S98/calc!P2</f>
        <v>1.8742690221068104E-2</v>
      </c>
      <c r="T99" s="42">
        <f>+T98/calc!Q2</f>
        <v>1.8808179374002615E-2</v>
      </c>
      <c r="U99" s="42">
        <f>+U98/calc!R2</f>
        <v>1.7567051222285229E-2</v>
      </c>
      <c r="V99" s="42">
        <f>+V98/calc!S2</f>
        <v>1.4769782968729262E-2</v>
      </c>
      <c r="W99" s="42">
        <f>+W98/calc!T2</f>
        <v>1.4676775535912422E-2</v>
      </c>
      <c r="X99" s="42">
        <f>+X98/calc!U2</f>
        <v>1.4840529399001953E-2</v>
      </c>
      <c r="Y99" s="42">
        <f>+Y98/calc!V2</f>
        <v>1.4771684552159228E-2</v>
      </c>
    </row>
    <row r="127" spans="3:25" ht="15.75" customHeight="1">
      <c r="C127" t="s">
        <v>188</v>
      </c>
      <c r="D127" s="49"/>
      <c r="E127" s="49"/>
      <c r="F127" s="49">
        <f>+Y79+Y69+Y60+Y53+Y47+Y40+Y33+Y23+Y16+Y8</f>
        <v>73</v>
      </c>
      <c r="G127" s="49" t="e">
        <f>+#REF!+#REF!+#REF!+#REF!+#REF!+#REF!+#REF!+#REF!+#REF!+#REF!</f>
        <v>#REF!</v>
      </c>
      <c r="H127" s="49" t="e">
        <f>+#REF!+#REF!+#REF!+#REF!+#REF!+#REF!+#REF!+#REF!+#REF!+#REF!</f>
        <v>#REF!</v>
      </c>
      <c r="I127" s="49" t="e">
        <f>+#REF!+#REF!+#REF!+#REF!+#REF!+#REF!+#REF!+#REF!+#REF!+#REF!</f>
        <v>#REF!</v>
      </c>
      <c r="J127" s="49" t="e">
        <f>+#REF!+#REF!+#REF!+#REF!+#REF!+#REF!+#REF!+#REF!+#REF!+#REF!</f>
        <v>#REF!</v>
      </c>
      <c r="K127" s="49" t="e">
        <f>+#REF!+#REF!+#REF!+#REF!+#REF!+#REF!+#REF!+#REF!+#REF!+#REF!</f>
        <v>#REF!</v>
      </c>
      <c r="L127" s="49" t="e">
        <f>+#REF!+#REF!+#REF!+#REF!+#REF!+#REF!+#REF!+#REF!+#REF!+#REF!</f>
        <v>#REF!</v>
      </c>
      <c r="M127" s="49" t="e">
        <f>+#REF!+#REF!+#REF!+#REF!+#REF!+#REF!+#REF!+#REF!+#REF!+#REF!</f>
        <v>#REF!</v>
      </c>
      <c r="N127" s="49" t="e">
        <f>+#REF!+#REF!+#REF!+#REF!+#REF!+#REF!+#REF!+#REF!+#REF!+#REF!</f>
        <v>#REF!</v>
      </c>
      <c r="O127" s="49" t="e">
        <f>+#REF!+#REF!+#REF!+#REF!+#REF!+#REF!+#REF!+#REF!+#REF!+#REF!</f>
        <v>#REF!</v>
      </c>
      <c r="P127" s="49" t="e">
        <f>+#REF!+#REF!+#REF!+#REF!+#REF!+#REF!+#REF!+#REF!+#REF!+#REF!</f>
        <v>#REF!</v>
      </c>
      <c r="Q127" s="49" t="e">
        <f>+#REF!+#REF!+#REF!+#REF!+#REF!+#REF!+#REF!+#REF!+#REF!+#REF!</f>
        <v>#REF!</v>
      </c>
      <c r="R127" s="49" t="e">
        <f>+#REF!+#REF!+#REF!+#REF!+#REF!+#REF!+#REF!+#REF!+#REF!+#REF!</f>
        <v>#REF!</v>
      </c>
      <c r="S127" s="49" t="e">
        <f>+#REF!+#REF!+#REF!+#REF!+#REF!+#REF!+#REF!+#REF!+#REF!+#REF!</f>
        <v>#REF!</v>
      </c>
      <c r="T127" s="49" t="e">
        <f>+#REF!+#REF!+#REF!+#REF!+#REF!+#REF!+#REF!+#REF!+#REF!+#REF!</f>
        <v>#REF!</v>
      </c>
      <c r="U127" s="49" t="e">
        <f>+#REF!+#REF!+#REF!+#REF!+#REF!+#REF!+#REF!+#REF!+#REF!+#REF!</f>
        <v>#REF!</v>
      </c>
      <c r="V127" s="49" t="e">
        <f>+#REF!+#REF!+#REF!+#REF!+#REF!+#REF!+#REF!+#REF!+#REF!+#REF!</f>
        <v>#REF!</v>
      </c>
      <c r="W127" s="49" t="e">
        <f>+#REF!+#REF!+#REF!+#REF!+#REF!+#REF!+#REF!+#REF!+#REF!+#REF!</f>
        <v>#REF!</v>
      </c>
      <c r="X127" s="49" t="e">
        <f>+#REF!+#REF!+#REF!+#REF!+#REF!+#REF!+#REF!+#REF!+#REF!+#REF!</f>
        <v>#REF!</v>
      </c>
      <c r="Y127" s="19" t="e">
        <f>+X127-S127</f>
        <v>#REF!</v>
      </c>
    </row>
  </sheetData>
  <hyperlinks>
    <hyperlink ref="A1" location="I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>
      <selection activeCell="C9" sqref="C9"/>
    </sheetView>
  </sheetViews>
  <sheetFormatPr baseColWidth="10" defaultRowHeight="15"/>
  <cols>
    <col min="2" max="12" width="7.85546875" customWidth="1"/>
    <col min="13" max="22" width="9.28515625" customWidth="1"/>
  </cols>
  <sheetData>
    <row r="1" spans="1:23" ht="15.75">
      <c r="B1" s="3">
        <v>1995</v>
      </c>
      <c r="C1" s="3">
        <v>1996</v>
      </c>
      <c r="D1" s="3">
        <v>1997</v>
      </c>
      <c r="E1" s="3">
        <v>1998</v>
      </c>
      <c r="F1" s="3">
        <v>1999</v>
      </c>
      <c r="G1" s="3">
        <v>2000</v>
      </c>
      <c r="H1" s="3">
        <v>2001</v>
      </c>
      <c r="I1" s="3">
        <v>2002</v>
      </c>
      <c r="J1" s="3">
        <v>2003</v>
      </c>
      <c r="K1" s="3">
        <v>2004</v>
      </c>
      <c r="L1" s="3">
        <v>2005</v>
      </c>
      <c r="M1" s="3">
        <v>2006</v>
      </c>
      <c r="N1" s="3">
        <v>2007</v>
      </c>
      <c r="O1" s="3">
        <v>2008</v>
      </c>
      <c r="P1" s="3">
        <v>2009</v>
      </c>
      <c r="Q1" s="3">
        <v>2010</v>
      </c>
      <c r="R1" s="3">
        <v>2011</v>
      </c>
      <c r="S1" s="3">
        <v>2012</v>
      </c>
      <c r="T1" s="3">
        <v>2013</v>
      </c>
      <c r="U1" s="3">
        <v>2014</v>
      </c>
      <c r="V1" s="3">
        <v>2015</v>
      </c>
    </row>
    <row r="2" spans="1:23" s="65" customFormat="1" ht="12">
      <c r="A2" s="63" t="str">
        <f>+[4]AAPP!$A$136</f>
        <v>PIB utilizado</v>
      </c>
      <c r="B2" s="64">
        <f>+[4]AAPP!C136</f>
        <v>459337</v>
      </c>
      <c r="C2" s="64">
        <f>+[4]AAPP!D136</f>
        <v>487992</v>
      </c>
      <c r="D2" s="64">
        <f>+[4]AAPP!E136</f>
        <v>518049</v>
      </c>
      <c r="E2" s="64">
        <f>+[4]AAPP!F136</f>
        <v>554042</v>
      </c>
      <c r="F2" s="64">
        <f>+[4]AAPP!G136</f>
        <v>594316</v>
      </c>
      <c r="G2" s="64">
        <f>+[4]AAPP!H136</f>
        <v>646250</v>
      </c>
      <c r="H2" s="64">
        <f>+[4]AAPP!I136</f>
        <v>699528</v>
      </c>
      <c r="I2" s="64">
        <f>+[4]AAPP!J136</f>
        <v>749288</v>
      </c>
      <c r="J2" s="64">
        <f>+[4]AAPP!K136</f>
        <v>803472</v>
      </c>
      <c r="K2" s="64">
        <f>+[4]AAPP!L136</f>
        <v>861420</v>
      </c>
      <c r="L2" s="64">
        <f>+[4]AAPP!M136</f>
        <v>930566</v>
      </c>
      <c r="M2" s="64">
        <f>+[4]AAPP!N136</f>
        <v>1007974</v>
      </c>
      <c r="N2" s="64">
        <f>+[4]AAPP!O136</f>
        <v>1080807</v>
      </c>
      <c r="O2" s="64">
        <f>+[4]AAPP!P136</f>
        <v>1116207</v>
      </c>
      <c r="P2" s="64">
        <f>+[4]AAPP!Q136</f>
        <v>1079034</v>
      </c>
      <c r="Q2" s="64">
        <f>+[4]AAPP!R136</f>
        <v>1080912.70269896</v>
      </c>
      <c r="R2" s="64">
        <f>+[4]AAPP!S136</f>
        <v>1070413</v>
      </c>
      <c r="S2" s="64">
        <f>+[4]AAPP!T136</f>
        <v>1039758</v>
      </c>
      <c r="T2" s="64">
        <f>+[4]AAPP!U136</f>
        <v>1025634</v>
      </c>
      <c r="U2" s="64">
        <f>+[4]AAPP!V136</f>
        <v>1037025</v>
      </c>
      <c r="V2" s="64">
        <f>+[4]AAPP!W136</f>
        <v>1075639</v>
      </c>
    </row>
    <row r="3" spans="1:23">
      <c r="A3" s="60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>
      <c r="A4" s="60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>
      <c r="A5" s="60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AAPP</vt:lpstr>
      <vt:lpstr>AC</vt:lpstr>
      <vt:lpstr>SS</vt:lpstr>
      <vt:lpstr>CCAA</vt:lpstr>
      <vt:lpstr>AALL</vt:lpstr>
      <vt:lpstr>calc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PDI</dc:creator>
  <cp:lastModifiedBy>Joaquin</cp:lastModifiedBy>
  <dcterms:created xsi:type="dcterms:W3CDTF">2016-04-15T15:11:01Z</dcterms:created>
  <dcterms:modified xsi:type="dcterms:W3CDTF">2017-03-27T19:48:36Z</dcterms:modified>
</cp:coreProperties>
</file>