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ia\OneDrive - UPV EHU\Escritorio\dekanotza berria\GRAL berriak3\"/>
    </mc:Choice>
  </mc:AlternateContent>
  <xr:revisionPtr revIDLastSave="0" documentId="8_{DCC26894-218C-4BC3-82CB-D11948ACA6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kerketa EUS" sheetId="1" r:id="rId1"/>
    <sheet name="Eskuhartze EUS " sheetId="5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5" l="1"/>
  <c r="N15" i="5"/>
  <c r="N16" i="5"/>
  <c r="Q4" i="5"/>
  <c r="Q4" i="1"/>
  <c r="N15" i="1"/>
  <c r="N14" i="1"/>
  <c r="N16" i="1"/>
  <c r="O4" i="1"/>
  <c r="N59" i="5"/>
  <c r="O59" i="5"/>
  <c r="N60" i="5"/>
  <c r="O60" i="5"/>
  <c r="N61" i="5"/>
  <c r="O61" i="5"/>
  <c r="N62" i="5"/>
  <c r="O62" i="5"/>
  <c r="N63" i="5"/>
  <c r="O63" i="5"/>
  <c r="O65" i="5"/>
  <c r="N66" i="5"/>
  <c r="M65" i="5"/>
  <c r="L65" i="5"/>
  <c r="K65" i="5"/>
  <c r="N33" i="5"/>
  <c r="O33" i="5"/>
  <c r="N37" i="5"/>
  <c r="O37" i="5"/>
  <c r="N38" i="5"/>
  <c r="O38" i="5"/>
  <c r="N41" i="5"/>
  <c r="O41" i="5"/>
  <c r="N42" i="5"/>
  <c r="O42" i="5"/>
  <c r="N43" i="5"/>
  <c r="O43" i="5"/>
  <c r="N45" i="5"/>
  <c r="O45" i="5"/>
  <c r="N47" i="5"/>
  <c r="O47" i="5"/>
  <c r="N49" i="5"/>
  <c r="O49" i="5"/>
  <c r="N51" i="5"/>
  <c r="O51" i="5"/>
  <c r="O52" i="5"/>
  <c r="N53" i="5"/>
  <c r="N5" i="5"/>
  <c r="O5" i="5"/>
  <c r="N33" i="1"/>
  <c r="O33" i="1"/>
  <c r="N37" i="1"/>
  <c r="O37" i="1"/>
  <c r="N38" i="1"/>
  <c r="O38" i="1"/>
  <c r="N41" i="1"/>
  <c r="O41" i="1"/>
  <c r="N42" i="1"/>
  <c r="O42" i="1"/>
  <c r="N43" i="1"/>
  <c r="O43" i="1"/>
  <c r="N45" i="1"/>
  <c r="O45" i="1"/>
  <c r="N47" i="1"/>
  <c r="O47" i="1"/>
  <c r="N49" i="1"/>
  <c r="O49" i="1"/>
  <c r="N51" i="1"/>
  <c r="O51" i="1"/>
  <c r="O52" i="1"/>
  <c r="N59" i="1"/>
  <c r="O59" i="1"/>
  <c r="N60" i="1"/>
  <c r="O60" i="1"/>
  <c r="N61" i="1"/>
  <c r="O61" i="1"/>
  <c r="N62" i="1"/>
  <c r="O62" i="1"/>
  <c r="N63" i="1"/>
  <c r="O63" i="1"/>
  <c r="O65" i="1"/>
  <c r="N5" i="1"/>
  <c r="N53" i="1"/>
  <c r="N66" i="1"/>
  <c r="M65" i="1"/>
  <c r="L65" i="1"/>
  <c r="K65" i="1"/>
  <c r="O5" i="1"/>
</calcChain>
</file>

<file path=xl/sharedStrings.xml><?xml version="1.0" encoding="utf-8"?>
<sst xmlns="http://schemas.openxmlformats.org/spreadsheetml/2006/main" count="376" uniqueCount="185">
  <si>
    <t>Zuzendariaren nota</t>
  </si>
  <si>
    <t>Azken nota</t>
  </si>
  <si>
    <t>Epaimahaiaren nota</t>
  </si>
  <si>
    <t>Bete itzazu berdez dauden gelaxkak</t>
  </si>
  <si>
    <t>Ikaslea</t>
  </si>
  <si>
    <t>Adierazleak</t>
  </si>
  <si>
    <t>Eremua</t>
  </si>
  <si>
    <t>Bere lanaren egokitasun zientifikoa azaldu eta justifikatu du (%3 )</t>
  </si>
  <si>
    <t>Literatura koherentziaz eta kontzeptuak antolatuta berrikusi du (% 3)</t>
  </si>
  <si>
    <t>Ikerlanaren helburuak behar bezala zehaztu ditu (% 3)</t>
  </si>
  <si>
    <t>Metodologia ondo azaltzen du eta egokia da (%3)</t>
  </si>
  <si>
    <t>Emaitzak modu ordenatuan eta arrazoituan azaldu ditu (% 3)</t>
  </si>
  <si>
    <t>Lan idatzia: Ikerketa (% 25)</t>
  </si>
  <si>
    <t>Deskribatzaileak eta maila</t>
  </si>
  <si>
    <t>Eskasa</t>
  </si>
  <si>
    <t>Tartekoa</t>
  </si>
  <si>
    <t>Aurreratua</t>
  </si>
  <si>
    <t>Ez du lortu egindako lanaren garrantzia azaltzea eta justifikatzea.</t>
  </si>
  <si>
    <t>Aukeratutako lanaren garrantzia justifikatu du, baina zehaztasun edo xehetasun gutxirekin.</t>
  </si>
  <si>
    <t>Bere lanaren egokitasuna eta garrantzia oinarrizko mailan azaldu eta justifikatu ditu.</t>
  </si>
  <si>
    <t>Aukeratutako lana sendotasun handiz justifikatu du, eta testuinguru profesionalean eta/edo akademikoan duen garrantzia azaldu du.</t>
  </si>
  <si>
    <t>Pisu handiko ebidentziak eman ditu, aukeratu duen lanaren gaia eta haren garrantzi berezia justifikatzeko.</t>
  </si>
  <si>
    <t>Gabezia nabarmenak izan ditu aurretiazko literatura aukeratzean eta erabiltzean.</t>
  </si>
  <si>
    <t>Literatura maila onargarrian ulertu du, baina ez du lortu konexioak ezartzea edo hura antolatzea.</t>
  </si>
  <si>
    <t>Aurretiazko literatura aztertu du modu koherentean eta kontzeptuak antolatuz, baina oinarrizko mailan.</t>
  </si>
  <si>
    <t>Lotura egokiak ezarri ditu eremu akademiko bereko eragileen artean, eta informazioa modu koherentean jarri du.</t>
  </si>
  <si>
    <t>Hainbat esparru akademikotako eragileen artean lotura egokiak ezartzeko gai izan da, modu ordenatuan.</t>
  </si>
  <si>
    <t>Ikerlanaren helburuak ez ditu zehaztu edo gaizki adierazita daude.</t>
  </si>
  <si>
    <t>Ikerlanaren helburuak zehaztuta daude, baina ez dute perspektibarik eta sakontasunik.</t>
  </si>
  <si>
    <t>Ikerlanaren helburuak aztertutako problematikari lotuta daude.</t>
  </si>
  <si>
    <t>Ikerlanaren helburuak argiak eta zehatzak dira, eta kontuan hartzen dute ikertutako problematika.</t>
  </si>
  <si>
    <t>Ikerlanaren helburuak aztertutako problematikaren lehentasunezko eta bigarren mailako alderdiei lotuta daude, eta azterlanari sakontasuna ematen diote.</t>
  </si>
  <si>
    <t>Ez du erabilitako metodologia azaltzen</t>
  </si>
  <si>
    <t>Metodologia atal bat dauka baina erabilitako metodologia ez da egokia ikerketa helburuak lortzeko</t>
  </si>
  <si>
    <t>Helburuak lortzera bideratutako metodologia bat azaltzen du baina sakontasun gutxirekin</t>
  </si>
  <si>
    <t>Erabilitako metodologia egokia da helburuak lortzeko eta era logiko batean azaltzen du</t>
  </si>
  <si>
    <t>Erabilitako metodologia egokia da helburuak lortzeko eta bere apropostasuna argudiatuz era sakonean azaltzen du</t>
  </si>
  <si>
    <t>Emaitzak egiturarik gabe azaldu ditu, eta horregatik, nekez ulertzen dira.</t>
  </si>
  <si>
    <t>Ikerlanaren emaitza nagusiak azaldu ditu, baina zenbait alderdi ez daude behar bezala azalduta edo justifikatuta.</t>
  </si>
  <si>
    <t>Ikerketan emaitza oparoak azaldu ditu baina antolamendu ez guztiz argiarekin</t>
  </si>
  <si>
    <t>Ikerlanaren emaitzak modu argian eta antolatuan azaldu ditu.</t>
  </si>
  <si>
    <t xml:space="preserve">Ikerlanaren emaitzak azaltzean hauetara nola heltzeko prozesua ere azaldu du hau menperatzen duela erakutsiaz </t>
  </si>
  <si>
    <t>Ez dira emaitzetan oinarritutako eta helburuekin bat datozen ondorioak azaltzen </t>
  </si>
  <si>
    <t>Ondorioak emaitzei edo helburuei erreferentzia egiten dieten arren ez da lotura egokirik egiten</t>
  </si>
  <si>
    <t>Ondorioek emaitza eta helburuei erreferentzia egin eta lotura xumeak ezartzen dituzte</t>
  </si>
  <si>
    <t>Ondorioak emaitza eta helburuetan oinarritzen dira bien arteko lotura logikoak eginaz</t>
  </si>
  <si>
    <t>Ondorioak emaitza eta helburuetan oinarritzen dira balio erantsiko ekarpen berritzaileak eginaz alorrari</t>
  </si>
  <si>
    <t>Hiztegi mugatua, laua eta zehaztasun txikikoa erabili du, eta horregatik, zaila da lana ulertzea.</t>
  </si>
  <si>
    <t>Batzuetan hiztegi espezializatua erabili du, baina gabezia nabariekin.</t>
  </si>
  <si>
    <t>Lanaren esparru akademikoko hiztegia erabili du.</t>
  </si>
  <si>
    <t>Esparru akademikoaren berezko terminologiaren ezagutza sendoa du, eta zehazki erabili du.</t>
  </si>
  <si>
    <t>Lexiko sofistikatua erabili du, gaia erabat menderatzen duela erakutsiz.</t>
  </si>
  <si>
    <t>Egitura gramatikal oinarrizkoegiak erabili ditu eta akats ortografiko ugari egin ditu. Horregatik, zaila da mezua ulertzea.</t>
  </si>
  <si>
    <t>Egitura gramatikal sinpleak erabili ditu, eta tarteka akats gramatikalak eta ortografikoak daude.</t>
  </si>
  <si>
    <t>Egitura gramatikal sinpleak baina zuzenak erabili ditu, laneko kontzeptuak lotzeko. Akats ortografiko gutxi daude.</t>
  </si>
  <si>
    <t>Egitura gramatikal konplexuak erabili ditu, eta mezua ulertzen laguntzen dute. Ez dago akats ortografikorik.</t>
  </si>
  <si>
    <t>Egitura gramatikal aurreratuak menderatzen ditu, eta mezua ulertzen laguntzen dute. Ez dago akats ortografikorik.</t>
  </si>
  <si>
    <t>Diskurtsoa subjektiboa da nagusiki, objektibotasunik gabea, eta GRALaren egilearen presentzia nabarmena da.</t>
  </si>
  <si>
    <t xml:space="preserve">Diskurtsoa objektiboa da, baina zehaztasun eta subjektibotasun zama handiarekin. </t>
  </si>
  <si>
    <t>Diskurtsoan iritzi pertsonalak saihestu ditu, eta GRALaren egilearen presentzia txikia da.</t>
  </si>
  <si>
    <t xml:space="preserve">Diskurtsoa objektiboa da nagusiki, nahiz eta batzuetan ez den ageri literatura zientifikorik. </t>
  </si>
  <si>
    <t xml:space="preserve">Diskurtsoa objektiboa da nagusiki, eta literatura zientifikoaren bidez justifikatuta dago. </t>
  </si>
  <si>
    <t>Erreferentziak behar bezala eman ditu, iturri bibliografiko garrantzitsuak erabiliz. APA arauen erabileran akats gutxi egin ditu.</t>
  </si>
  <si>
    <t>Erreferentzia bibliografikoak eguneratuta daude eta garrantzitsuak dira. APA arauak modu zehatzean erabili ditu.</t>
  </si>
  <si>
    <t xml:space="preserve">Erabilitako erreferentzia bibliografikoak lehen mailako iturri akademikoetatik datoz, eguneratuta daude eta behar bezala aipatu ditu. </t>
  </si>
  <si>
    <t>Ahozko defentsa (% 25)</t>
  </si>
  <si>
    <t>Diskurtsoa argia da eta ongi antolatuta dago (% 5)</t>
  </si>
  <si>
    <t>Zailtasun handiak izan ditu koherentziaz adierazteko.</t>
  </si>
  <si>
    <t>Argi adierazi da, baina diskurtsoak ez du egitura koherenterik izan.</t>
  </si>
  <si>
    <t>Diskurtsoa argia eta antolatua izan da.</t>
  </si>
  <si>
    <t>Trebea izan da ideiak modu eraginkorrean eta erakargarrian aurkezten.</t>
  </si>
  <si>
    <t>Komunikatzaile zehatza, argia eta eraginkorra dela frogatu du, eta konbentzitzea lortu du.</t>
  </si>
  <si>
    <t>Denbora modu eraginkorrean kudeatu du (% 5)</t>
  </si>
  <si>
    <t>Azalpenak ematean, denbora ez du ongi kudeatu.</t>
  </si>
  <si>
    <t>Ez du lortu ezarritako denbora mugetara egokitzea, gehiegi luzatzeagatik edo laburregia izateagatik.</t>
  </si>
  <si>
    <t xml:space="preserve">Aurkezteko ezarritako denbora mugak bete ditu. </t>
  </si>
  <si>
    <t>Azalpenetarako denbora modu egokian kudeatu du, ezarritako mugetara egokituta.</t>
  </si>
  <si>
    <t>Lanaren zati garrantzitsuenak luzeago azaldu ditu.</t>
  </si>
  <si>
    <t>Baliabide egokiak erabili ditu lana azaltzeko (% 5)</t>
  </si>
  <si>
    <t>Erabili dituen baliabideek ez dute laguntzen diskurtsoa ulertzen.</t>
  </si>
  <si>
    <t>Ikus-entzunezko baliabide eta formatu gutxi erabili ditu.</t>
  </si>
  <si>
    <t>Baliabide egokiak erabili ditu lana behar bezala azaltzeko.</t>
  </si>
  <si>
    <t>Trebetasunez konbinatu ditu baliabideak, diskurtsoaren euskarri gisa.</t>
  </si>
  <si>
    <t>Baliabide sorta zabala erabili du, eta komunikazio eraginkorra eta inpaktu bisual handikoa lortu du.</t>
  </si>
  <si>
    <t>Hitzik gabeko komunikazioa (keinuak, mugimenduak, begirada, ahotsaren erabilera…) egoerara egokitu du (% 5)</t>
  </si>
  <si>
    <t>Hitzik gabeko komunikazioa ez du egokitu egoerara, eta bere keinuak ez zetozen bat mezuarekin eta testuinguruarekin.</t>
  </si>
  <si>
    <t>Hitzik gabeko komunikazioaren erabilera oinarrizkoa izan da.</t>
  </si>
  <si>
    <t>Hitzik gabeko komunikazioa menderatzen duela erakutsi du, egoerara egokituta.</t>
  </si>
  <si>
    <t>Hitzik gabeko komunikazioa kontzienteki erabili du eta egoera bakoitzera egokitu du.</t>
  </si>
  <si>
    <t>Hitzik gabeko komunikazioa menderatzen du, maila aurreratu eta estrategikoan. Entzuleekiko konexioa eta koherentzia transmititzen lagundu du horrek.</t>
  </si>
  <si>
    <t>Epaimahaiak egindako galderei egoki erantzun die (% 5)</t>
  </si>
  <si>
    <t>Zailtasun handiak izan ditu epaimahaiak egindako galderak eta ekarpenak ulertzeko.</t>
  </si>
  <si>
    <t>Epaimahaiak egindako galderak eta ekarpenak ulertu ditu, baina zehaztasun txikiko erantzunak eman ditu.</t>
  </si>
  <si>
    <t>Epaimahaiak egindako galderei eta ekarpenei modu egokian erantzun die.</t>
  </si>
  <si>
    <t>Epaimahaiak egindako galderak eta ekarpenak oso ongi ulertu ditu, eta ongi argudiatutako erantzunak eman ditu.</t>
  </si>
  <si>
    <t>Erantzun artikulatuak eman ditu, edo epaimahaiarekin hitz egin du modu egituratuan eta sinesgarrian, egindako galderen eta ekarpenen aurrean. Erabilitako iturriak menderatzen dituela frogatu du.</t>
  </si>
  <si>
    <t>Epaimahaiaren kalifikazioa</t>
  </si>
  <si>
    <t>Epaimahaiburua</t>
  </si>
  <si>
    <t>Idazkaria</t>
  </si>
  <si>
    <t>Bokala</t>
  </si>
  <si>
    <t xml:space="preserve">Media </t>
  </si>
  <si>
    <t>Media Ponderatua</t>
  </si>
  <si>
    <t>HIZKUNTZA ZUZENTASUNA</t>
  </si>
  <si>
    <t>Deskribatzaileak eta menderatze maila</t>
  </si>
  <si>
    <t>Ulermena oztopatzen duten akatsak</t>
  </si>
  <si>
    <t>Atal batean baino gehiagotan ulermena oztopatzen duten  hizkuntz egokitasun akats larriak ditu. Pasarte horiek ulertzea galaraziaz</t>
  </si>
  <si>
    <t>Punturen batean badu ulermena oztopatzen duen hizkuntz egokitasun akatsen bat, baina orokorrean lana ongi jarraitzen da.</t>
  </si>
  <si>
    <t>Hizkuntz egokitasun akatsen bat baldin badu ere ez du ulermena bereziki oztopatzen.</t>
  </si>
  <si>
    <t>Erabilera ohiko kontzeptuetan ortografia eta gramatika zuzenak izango dira</t>
  </si>
  <si>
    <t>Bere lanaren alorrean ohiko diren kontzeptuak sarritan ortografikoki edo gramatikalki era ez zuzen batean erabiltzen ditu</t>
  </si>
  <si>
    <t>Bere lanaren alorrean ohiko diren kontzeptuak momentu puntualen batean ortografikoki edo gramatikalki era ez zuzen batean erabili ditu</t>
  </si>
  <si>
    <t>Akats ortografiko edo gramatikalen bat egon daitekeen arren ez da  bere lanaren alorrean ohiko diren kontzeptuetan</t>
  </si>
  <si>
    <t xml:space="preserve">Ikasleak sinatuta entregatu du Profesionaltasun etikoko hitzarmena   </t>
  </si>
  <si>
    <t xml:space="preserve"> </t>
  </si>
  <si>
    <t>Justifikazioa,
esparru teorikoa eta bibliografia (% 6)
*HH/LH G2 /GH G1,</t>
  </si>
  <si>
    <t>Ikerlanaren
garapena (% 12)
*HH/LH G1 / GH G1G2G4</t>
  </si>
  <si>
    <t>Diskurtso akademikoa (% 7)
*HH/LH G4 / GH G3</t>
  </si>
  <si>
    <t>Ekoizpena (% 20)
*HH/LH G4 / GH G3</t>
  </si>
  <si>
    <t>Erantzuna (% 5)
*HH/LH G4 / GH G3</t>
  </si>
  <si>
    <t>INDIKATZAILEAK</t>
  </si>
  <si>
    <t>Ponderatua</t>
  </si>
  <si>
    <t>x0,50</t>
  </si>
  <si>
    <t>Ez nahikoa (0-4)</t>
  </si>
  <si>
    <t>Nahikoa(5-6)</t>
  </si>
  <si>
    <t>Aurreratua (7-10)</t>
  </si>
  <si>
    <t>*Atal honetan ebaluazioa EZ-NAHIKOA baldin bada EPAIMAHAIAK txantiloia jarraiki txosten bat egin beharko du ikasleak bere lana zuzendu dezan</t>
  </si>
  <si>
    <t>*Atal honetan ebaluazioa EZ-NAHIKOA baldin bada EPAIMAHAIAK txantiloia jarraiki txosten bat egin beharko du aurkitu dituen ebidentziak azalduaz</t>
  </si>
  <si>
    <t xml:space="preserve"> OHARRA: Hizkuntza-zuzentasuna eta oinarri etikoak betetzea sine qua non betekizunak dira gradu amaierako lan bat aurkeztu ahal izateko. Hizkuntz zuzentasunari buruzko itemen batean balorazioa EZ-NAHIKOA duten lanek zuzenean GUTXIEGI = 0 ebaluazioa izango dute azken lanean, gutxieneko baldintzak ez betetzearren. Era berean Profesionaltasun etikoko hitzarmena betetzen ez duten ikasleek ere 0  bat izango dute ebaluazio gisa eta ez dira ebaluatuak izango</t>
  </si>
  <si>
    <r>
      <t xml:space="preserve">Epaimahaiak Ohorezko Matrikularako proposatzen du: </t>
    </r>
    <r>
      <rPr>
        <b/>
        <sz val="11"/>
        <color indexed="8"/>
        <rFont val="Times New Roman"/>
        <family val="1"/>
      </rPr>
      <t>BAI ala EZ</t>
    </r>
    <r>
      <rPr>
        <sz val="11"/>
        <color theme="1"/>
        <rFont val="Times New Roman"/>
        <family val="1"/>
      </rPr>
      <t>?</t>
    </r>
  </si>
  <si>
    <t>Emaitzetan oinarritutako eta helburuekin bat datozen ondorioak azaltzen dira (%3)  </t>
  </si>
  <si>
    <t>Lanaren esparru akademikoko lexikoa erabili du (%1)</t>
  </si>
  <si>
    <t>Diskurtsoa modu objektiboan eraiki du (saihestu ditu iritzi pertsonalak egoki ez diren uneetan, balorazio adjektiboak, 1. pertsona, lexiko konnotatiboa, etab.) (%1)</t>
  </si>
  <si>
    <t>Egitura gramatikal konplexuak erabili ditu lanaren ideiak antolatzeko, eta ortografia menderatzen du (%1)</t>
  </si>
  <si>
    <t>BAI</t>
  </si>
  <si>
    <t>EZ</t>
  </si>
  <si>
    <t xml:space="preserve"> Epaimahaiak antzeman du ikasleak ez dituela profesionaltasun etikoaren hitzarmeneko itemak errespetatu: Bai (ez dira errespetatzen)/Ez (errespetatu egiten dira) </t>
  </si>
  <si>
    <t>GRAL MOTA: IKERKETA</t>
  </si>
  <si>
    <t>OINARRI ETIKOAK ETA PLAGIOA</t>
  </si>
  <si>
    <t xml:space="preserve">* Desplegableekin aukeratu </t>
  </si>
  <si>
    <t>ERRUBRIKA</t>
  </si>
  <si>
    <t xml:space="preserve">GRAL MOTA: Gizarte eta hezkuntza arloko esku-hartzea / Berrikuntza didaktikoa / Ekintzailetza </t>
  </si>
  <si>
    <t>Lan idatzia: Gizarte eta hezkuntza arloko esku-hartzea / Berrikuntza didaktikoa / Ekintzailetza  (% 25)</t>
  </si>
  <si>
    <t>Lan proposamenaren 
garapena (% 12)
*HH/LH G1 / GH G1G2G4</t>
  </si>
  <si>
    <t xml:space="preserve">Edukiak hezkuntza proposamen baten elementu guztiak bildu ditu proposamenean (% 3)     </t>
  </si>
  <si>
    <t xml:space="preserve">Proposamena nola inplementatu edo adituen bidez balioztatu den azaltzen du emaitzak plazaratuaz
(% 3)     </t>
  </si>
  <si>
    <r>
      <t xml:space="preserve">ERRUBRIKA.  </t>
    </r>
    <r>
      <rPr>
        <sz val="11"/>
        <color theme="1"/>
        <rFont val="Times New Roman"/>
        <family val="1"/>
      </rPr>
      <t>Oharra: Mota honetako lanak inplementatuak edo implementatu gabeak izan daitezke baina inplementatu gabeak badira beharrezkoa izango da egiten den esku-hartze/berrikuntza edo ekintzailetza proposamenari buruz aditu bati edo batzuei galdetzea instrumentuaren baliozkotsauna aztertze aldera.</t>
    </r>
  </si>
  <si>
    <t xml:space="preserve">Proposamena testuinguruan (eta hala balegokio araudian) oinarritu du               (% 3)     </t>
  </si>
  <si>
    <t xml:space="preserve">Bere proposamenean testuingurua (eta hala balegokio honen araudia) oker azaldu du.      </t>
  </si>
  <si>
    <t xml:space="preserve">Proposamena testuinguruaren (eta hala balegokio honen araudiaren) arabera egin du, baina azaletik eta gabeziekin.     </t>
  </si>
  <si>
    <t xml:space="preserve">Testuinguruaren (eta hala balegokio arau esparruaren) ezaugarri nagusiak txertatu ditu proposamenean.     </t>
  </si>
  <si>
    <t xml:space="preserve">Bere proposamenean zehaztasunez eta xehetasunez erabili ditu  testuinguruaren (eta hala balegokio araudiaren) printzipio nagusiak. </t>
  </si>
  <si>
    <t xml:space="preserve">Testuingurua (eta hala balegokio bere araudia) ongi ezagutzen eta menderatzen duela erakutsi du proposamen propiora beren beregi egokituaz     </t>
  </si>
  <si>
    <t xml:space="preserve">Lanaren edukiak ez du egitura zehatzik eta sekuentzia logikorik.     </t>
  </si>
  <si>
    <t xml:space="preserve">Lanaren edukiak tarteka hezkuntza proposamen egiturari jarraitu dio, baina koherentzia falta nabariekin.     </t>
  </si>
  <si>
    <t xml:space="preserve">Lanaren edukiak hezkuntza proposamenen atal guztiak bildu ditu: gaitasunak, helburu didaktikoak, metodologia, integrazio egoera, ebaluazioa… 
baina garapen maila ertainean     </t>
  </si>
  <si>
    <t xml:space="preserve">Lanaren edukiak hezkuntza proposamenen atal guztiak bildu ditu: gaitasunak, helburu didaktikoak, metodologia, integrazio egoera, ebaluazioa . Gainera koherentzia eta  lotura nabarmena du praktika eta oinarri teorikoaren artean </t>
  </si>
  <si>
    <t xml:space="preserve">Lanaren edukiak hezkuntza proposamenen atal guztiak bildu ditu: gaitasunak, helburu didaktikoak, metodologia, integrazio egoera, ebaluazioa… 
, eta koherentzia eta teoria-praktika lotura izateaz gain beste elementu batzuk integratu, proposamenari balioa eransteko.     </t>
  </si>
  <si>
    <t xml:space="preserve">Proposamena ez da implementatu edota adituei galdetuz balioztatu     </t>
  </si>
  <si>
    <t xml:space="preserve">Proposamena inplementatu dela esan da edo aditu bidez balioztatu dela baina ez da hau berresteko ebidentzia nahikorik azaldu     </t>
  </si>
  <si>
    <t xml:space="preserve">Proposamena inplementatu da edota adituen bidez balioztatu eta prozesu horiek bermatzen dituzten gutxieneko emaitzak bildu dira     </t>
  </si>
  <si>
    <t xml:space="preserve">Proposamena inplementatu da edota adituen bidez balioztatu eta prozesu horiek bermatzen dituzten emaitza oparoak bildu dira     </t>
  </si>
  <si>
    <t xml:space="preserve">Proposamena inplementatu da edota adituen bidez balioztatu eta prozesu horiek emaitzen azterketa sakon eta aurreratuarekin plazaratu dira     </t>
  </si>
  <si>
    <t xml:space="preserve">Ez dira emaitzetan oinarritutako eta helburuekin bat datozen ondorioak azaltzen </t>
  </si>
  <si>
    <t xml:space="preserve"> *GRALarekin lotutako gaitasun zehatzak:</t>
  </si>
  <si>
    <t>HAUR HEZKUNTZAKO GRADUAK</t>
  </si>
  <si>
    <t>GIZARTE HEZKUNTZAKO GRADUA</t>
  </si>
  <si>
    <t>LEHEN HEZKUNTZAKO GRADUAK</t>
  </si>
  <si>
    <t>G1. Lortutako ezagutza teorikoak eta praktikoak erabili, teoria eta praktika egungo hezkuntza errealitatearekin lotu eta ezagutza berriak sortu irakaskuntzarekin eta ikaskuntzarekin lotutako arazoei aurre egiteko.</t>
  </si>
  <si>
    <t>G1. Gizartearen eta hezkuntzaren errealitatea aztertu eta interpretatu, eta era berean banakoen, erakundeen eta lanbidearen bestelako arloen beharrak identifikatu, gizarte eta hezkuntza mailako ekintzak oinarritzeko.</t>
  </si>
  <si>
    <t>G2. Informazio garrantzitsua aukeratu, aztertu eta sintetizatu, eskolatze prozesuak hobetuko dituzten proiektuak diseinatze aldera.</t>
  </si>
  <si>
    <t>G2. Jarduteko proiektu berritzaileak diseinatu hainbat esparrutan eta Gizarte Hezkuntzaren arloko gai garrantzitsuetan aplikatu, koordinatu, balioetsi eta sakontzeko erabili.</t>
  </si>
  <si>
    <t>G3. Autonomia adierazi heziketa arloko gogoeta, argudio, iritzi akademiko eta profesionaletan, baita erabakiak hartu eta arazoak konpontzerakoan, banaka zein talde barruan.</t>
  </si>
  <si>
    <t>G3. Norberak bere GRALaren inguruan hausnartu, argudiatu eta defendatu.</t>
  </si>
  <si>
    <t>G4. Komunikazio gaitasuna adierazi, ahoz zein idatziz, EAEko bi hizkuntza ofizialetan.</t>
  </si>
  <si>
    <t>G4. Ikuspegi, metodologia eta ikerkuntza, ekintza eta hobekuntza teknika desberdinak erabili Gizarte Hezkuntzaren esparruetan.</t>
  </si>
  <si>
    <t xml:space="preserve"> 0-2</t>
  </si>
  <si>
    <t>3-4</t>
  </si>
  <si>
    <t>5-6</t>
  </si>
  <si>
    <t>7-8</t>
  </si>
  <si>
    <t>9-10</t>
  </si>
  <si>
    <t>0-2</t>
  </si>
  <si>
    <t>GRAL arautegi eta txantiloian adierazitako baldintzak eta atalak ditu lanak, lan akademiko bati jarraiki</t>
  </si>
  <si>
    <t>Laneko ideien erreferentziak behar bezala eman ditu, iturri bibliografiko askotarikoak,errealak egungoak eta kalitatezkoak erabiliz (% 4)</t>
  </si>
  <si>
    <t>Bere lanean ageri diren ideiek eta proposamenek ez dute erreferentzia bibliografikorik edo daudenak ez dira garrantzitsuak edo errealak. APA arauak gaizki erabili ditu.</t>
  </si>
  <si>
    <t>Ideien erreferentziak eman ditu, baina ez dira oso zehatzak, ez dira nahikoak edo eguneratu gabe daude, nahiz eta errealak izan. APA arauen erabilera irregularra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</si>
</sst>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EHUSans"/>
      <family val="3"/>
      <charset val="255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28"/>
      <color theme="1"/>
      <name val="EHUSans"/>
      <family val="3"/>
      <charset val="255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FF3300"/>
      <name val="Times New Roman"/>
      <family val="1"/>
    </font>
    <font>
      <b/>
      <sz val="12"/>
      <color rgb="FFFF33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C7E7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DB19B"/>
        <bgColor indexed="64"/>
      </patternFill>
    </fill>
    <fill>
      <patternFill patternType="solid">
        <fgColor rgb="FFFBFFAD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2" fontId="10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20" fillId="0" borderId="0" xfId="0" applyFont="1"/>
    <xf numFmtId="164" fontId="5" fillId="0" borderId="24" xfId="0" applyNumberFormat="1" applyFont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4" fillId="4" borderId="24" xfId="0" applyNumberFormat="1" applyFont="1" applyFill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2" fillId="0" borderId="24" xfId="0" applyFont="1" applyBorder="1"/>
    <xf numFmtId="0" fontId="5" fillId="0" borderId="0" xfId="0" applyFont="1" applyAlignment="1">
      <alignment horizontal="right"/>
    </xf>
    <xf numFmtId="0" fontId="0" fillId="3" borderId="0" xfId="0" applyFill="1"/>
    <xf numFmtId="0" fontId="2" fillId="17" borderId="0" xfId="0" applyFont="1" applyFill="1"/>
    <xf numFmtId="0" fontId="6" fillId="17" borderId="0" xfId="0" applyFont="1" applyFill="1" applyAlignment="1">
      <alignment vertical="top"/>
    </xf>
    <xf numFmtId="0" fontId="2" fillId="17" borderId="0" xfId="0" applyFont="1" applyFill="1" applyAlignment="1">
      <alignment vertical="top"/>
    </xf>
    <xf numFmtId="0" fontId="0" fillId="17" borderId="0" xfId="0" applyFill="1"/>
    <xf numFmtId="0" fontId="12" fillId="0" borderId="0" xfId="0" applyFont="1" applyAlignment="1">
      <alignment horizontal="center"/>
    </xf>
    <xf numFmtId="0" fontId="25" fillId="8" borderId="24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14" fillId="13" borderId="2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wrapText="1"/>
    </xf>
    <xf numFmtId="0" fontId="14" fillId="4" borderId="24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2" fontId="14" fillId="6" borderId="24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2" fillId="3" borderId="24" xfId="0" applyNumberFormat="1" applyFont="1" applyFill="1" applyBorder="1"/>
    <xf numFmtId="2" fontId="2" fillId="0" borderId="0" xfId="0" applyNumberFormat="1" applyFont="1"/>
    <xf numFmtId="0" fontId="16" fillId="0" borderId="0" xfId="0" applyFont="1"/>
    <xf numFmtId="0" fontId="6" fillId="17" borderId="0" xfId="0" applyFont="1" applyFill="1"/>
    <xf numFmtId="0" fontId="13" fillId="0" borderId="32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16" borderId="0" xfId="0" applyFont="1" applyFill="1"/>
    <xf numFmtId="0" fontId="0" fillId="16" borderId="0" xfId="0" applyFill="1"/>
    <xf numFmtId="0" fontId="10" fillId="0" borderId="0" xfId="0" applyFont="1"/>
    <xf numFmtId="0" fontId="25" fillId="9" borderId="14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25" fillId="8" borderId="14" xfId="0" applyFont="1" applyFill="1" applyBorder="1" applyAlignment="1">
      <alignment horizontal="center" vertical="center" wrapText="1"/>
    </xf>
    <xf numFmtId="0" fontId="10" fillId="0" borderId="19" xfId="0" applyFont="1" applyBorder="1"/>
    <xf numFmtId="0" fontId="10" fillId="0" borderId="24" xfId="0" applyFont="1" applyBorder="1"/>
    <xf numFmtId="0" fontId="14" fillId="4" borderId="2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horizontal="center" vertical="center" wrapText="1"/>
    </xf>
    <xf numFmtId="2" fontId="14" fillId="12" borderId="4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2" fontId="14" fillId="12" borderId="2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0" fillId="14" borderId="24" xfId="0" applyNumberFormat="1" applyFont="1" applyFill="1" applyBorder="1" applyAlignment="1">
      <alignment horizontal="center"/>
    </xf>
    <xf numFmtId="0" fontId="10" fillId="0" borderId="28" xfId="0" applyFont="1" applyBorder="1"/>
    <xf numFmtId="0" fontId="10" fillId="0" borderId="29" xfId="0" applyFont="1" applyBorder="1"/>
    <xf numFmtId="0" fontId="14" fillId="0" borderId="30" xfId="0" applyFont="1" applyBorder="1"/>
    <xf numFmtId="2" fontId="23" fillId="15" borderId="4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2" fontId="23" fillId="0" borderId="0" xfId="0" applyNumberFormat="1" applyFont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center" wrapText="1"/>
    </xf>
    <xf numFmtId="0" fontId="22" fillId="0" borderId="0" xfId="0" applyFont="1" applyAlignment="1">
      <alignment vertical="center"/>
    </xf>
    <xf numFmtId="164" fontId="10" fillId="14" borderId="5" xfId="0" applyNumberFormat="1" applyFont="1" applyFill="1" applyBorder="1" applyAlignment="1">
      <alignment horizontal="center"/>
    </xf>
    <xf numFmtId="2" fontId="14" fillId="15" borderId="0" xfId="0" applyNumberFormat="1" applyFont="1" applyFill="1" applyAlignment="1">
      <alignment horizontal="center" vertical="center" wrapText="1"/>
    </xf>
    <xf numFmtId="0" fontId="2" fillId="16" borderId="0" xfId="0" applyFont="1" applyFill="1" applyAlignment="1">
      <alignment horizontal="left" vertical="top"/>
    </xf>
    <xf numFmtId="0" fontId="0" fillId="16" borderId="0" xfId="0" applyFill="1" applyAlignment="1">
      <alignment horizontal="left" vertical="top"/>
    </xf>
    <xf numFmtId="0" fontId="27" fillId="0" borderId="0" xfId="0" applyFont="1"/>
    <xf numFmtId="0" fontId="13" fillId="0" borderId="0" xfId="0" applyFont="1"/>
    <xf numFmtId="49" fontId="25" fillId="9" borderId="14" xfId="0" applyNumberFormat="1" applyFont="1" applyFill="1" applyBorder="1" applyAlignment="1">
      <alignment horizontal="center" vertical="center" wrapText="1"/>
    </xf>
    <xf numFmtId="49" fontId="25" fillId="10" borderId="14" xfId="0" applyNumberFormat="1" applyFont="1" applyFill="1" applyBorder="1" applyAlignment="1">
      <alignment horizontal="center" vertical="center" wrapText="1"/>
    </xf>
    <xf numFmtId="49" fontId="25" fillId="8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4" fontId="29" fillId="21" borderId="24" xfId="0" applyNumberFormat="1" applyFont="1" applyFill="1" applyBorder="1" applyAlignment="1">
      <alignment horizontal="center" vertical="center" wrapText="1"/>
    </xf>
    <xf numFmtId="164" fontId="30" fillId="21" borderId="2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19" borderId="28" xfId="0" applyFont="1" applyFill="1" applyBorder="1" applyAlignment="1">
      <alignment horizontal="left" vertical="center"/>
    </xf>
    <xf numFmtId="0" fontId="2" fillId="19" borderId="29" xfId="0" applyFont="1" applyFill="1" applyBorder="1" applyAlignment="1">
      <alignment horizontal="left" vertical="center"/>
    </xf>
    <xf numFmtId="0" fontId="2" fillId="19" borderId="30" xfId="0" applyFont="1" applyFill="1" applyBorder="1" applyAlignment="1">
      <alignment horizontal="left" vertical="center"/>
    </xf>
    <xf numFmtId="2" fontId="2" fillId="0" borderId="28" xfId="0" applyNumberFormat="1" applyFont="1" applyBorder="1" applyAlignment="1" applyProtection="1">
      <alignment horizontal="center" vertical="center" wrapText="1"/>
      <protection locked="0"/>
    </xf>
    <xf numFmtId="2" fontId="2" fillId="0" borderId="30" xfId="0" applyNumberFormat="1" applyFont="1" applyBorder="1" applyAlignment="1" applyProtection="1">
      <alignment horizontal="center" vertical="center" wrapText="1"/>
      <protection locked="0"/>
    </xf>
    <xf numFmtId="2" fontId="8" fillId="0" borderId="35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14" fillId="12" borderId="25" xfId="0" applyNumberFormat="1" applyFont="1" applyFill="1" applyBorder="1" applyAlignment="1">
      <alignment horizontal="center" vertical="center" wrapText="1"/>
    </xf>
    <xf numFmtId="2" fontId="14" fillId="12" borderId="7" xfId="0" applyNumberFormat="1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2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14" fillId="12" borderId="26" xfId="0" applyNumberFormat="1" applyFont="1" applyFill="1" applyBorder="1" applyAlignment="1">
      <alignment horizontal="center" vertical="center" wrapText="1"/>
    </xf>
    <xf numFmtId="2" fontId="5" fillId="0" borderId="28" xfId="0" applyNumberFormat="1" applyFont="1" applyBorder="1" applyAlignment="1" applyProtection="1">
      <alignment horizontal="center" vertical="center" wrapText="1"/>
      <protection locked="0"/>
    </xf>
    <xf numFmtId="2" fontId="5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20" borderId="24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wrapText="1"/>
    </xf>
    <xf numFmtId="0" fontId="12" fillId="4" borderId="24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0" xfId="0" applyFont="1" applyFill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 wrapText="1"/>
    </xf>
    <xf numFmtId="49" fontId="25" fillId="9" borderId="2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6" fillId="16" borderId="0" xfId="0" applyFont="1" applyFill="1" applyAlignment="1">
      <alignment horizontal="left"/>
    </xf>
    <xf numFmtId="0" fontId="21" fillId="0" borderId="3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4" fillId="18" borderId="35" xfId="0" applyFont="1" applyFill="1" applyBorder="1" applyAlignment="1">
      <alignment horizontal="center"/>
    </xf>
    <xf numFmtId="0" fontId="24" fillId="18" borderId="0" xfId="0" applyFont="1" applyFill="1" applyAlignment="1">
      <alignment horizontal="center"/>
    </xf>
    <xf numFmtId="0" fontId="7" fillId="2" borderId="2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0" fillId="19" borderId="28" xfId="0" applyFont="1" applyFill="1" applyBorder="1" applyAlignment="1">
      <alignment horizontal="left" vertical="center"/>
    </xf>
    <xf numFmtId="0" fontId="10" fillId="19" borderId="29" xfId="0" applyFont="1" applyFill="1" applyBorder="1" applyAlignment="1">
      <alignment horizontal="left" vertical="center"/>
    </xf>
    <xf numFmtId="0" fontId="10" fillId="19" borderId="30" xfId="0" applyFont="1" applyFill="1" applyBorder="1" applyAlignment="1">
      <alignment horizontal="left" vertical="center"/>
    </xf>
    <xf numFmtId="0" fontId="10" fillId="19" borderId="28" xfId="0" applyFont="1" applyFill="1" applyBorder="1" applyAlignment="1">
      <alignment horizontal="left"/>
    </xf>
    <xf numFmtId="0" fontId="10" fillId="19" borderId="29" xfId="0" applyFont="1" applyFill="1" applyBorder="1" applyAlignment="1">
      <alignment horizontal="left"/>
    </xf>
    <xf numFmtId="0" fontId="10" fillId="19" borderId="30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top" wrapText="1"/>
    </xf>
    <xf numFmtId="0" fontId="26" fillId="7" borderId="16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49" fontId="25" fillId="8" borderId="16" xfId="0" applyNumberFormat="1" applyFont="1" applyFill="1" applyBorder="1" applyAlignment="1">
      <alignment horizontal="center" vertical="center" wrapText="1"/>
    </xf>
    <xf numFmtId="49" fontId="25" fillId="8" borderId="11" xfId="0" applyNumberFormat="1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top" wrapText="1"/>
    </xf>
    <xf numFmtId="0" fontId="27" fillId="0" borderId="36" xfId="0" applyFont="1" applyBorder="1" applyAlignment="1">
      <alignment horizontal="center"/>
    </xf>
    <xf numFmtId="0" fontId="27" fillId="0" borderId="24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center" wrapText="1"/>
    </xf>
    <xf numFmtId="0" fontId="6" fillId="16" borderId="0" xfId="0" applyFont="1" applyFill="1" applyAlignment="1">
      <alignment horizontal="left" vertical="top" wrapText="1"/>
    </xf>
    <xf numFmtId="0" fontId="27" fillId="0" borderId="24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9"/>
  <sheetViews>
    <sheetView topLeftCell="A15" zoomScale="87" zoomScaleNormal="87" workbookViewId="0">
      <selection activeCell="G51" sqref="C51:G51"/>
    </sheetView>
  </sheetViews>
  <sheetFormatPr baseColWidth="10" defaultRowHeight="15" x14ac:dyDescent="0.25"/>
  <cols>
    <col min="3" max="3" width="16.5703125" customWidth="1"/>
    <col min="4" max="4" width="27.28515625" customWidth="1"/>
    <col min="5" max="5" width="23.5703125" customWidth="1"/>
    <col min="6" max="6" width="5.140625" customWidth="1"/>
    <col min="7" max="7" width="25.85546875" customWidth="1"/>
    <col min="8" max="8" width="25.5703125" customWidth="1"/>
    <col min="9" max="9" width="29" customWidth="1"/>
    <col min="10" max="10" width="16.28515625" customWidth="1"/>
    <col min="11" max="11" width="13" customWidth="1"/>
    <col min="12" max="13" width="11.5703125" bestFit="1" customWidth="1"/>
    <col min="14" max="14" width="11.7109375" bestFit="1" customWidth="1"/>
    <col min="15" max="15" width="13.42578125" customWidth="1"/>
    <col min="17" max="17" width="12.85546875" bestFit="1" customWidth="1"/>
  </cols>
  <sheetData>
    <row r="2" spans="1:17" ht="15" customHeight="1" x14ac:dyDescent="0.25">
      <c r="A2" s="5"/>
      <c r="B2" s="5"/>
      <c r="C2" s="145" t="s">
        <v>136</v>
      </c>
      <c r="D2" s="146"/>
      <c r="E2" s="146"/>
      <c r="F2" s="146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5"/>
      <c r="B3" s="5"/>
      <c r="C3" s="145"/>
      <c r="D3" s="146"/>
      <c r="E3" s="146"/>
      <c r="F3" s="146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49.5" customHeight="1" x14ac:dyDescent="0.35">
      <c r="A4" s="6"/>
      <c r="B4" s="6"/>
      <c r="C4" s="7" t="s">
        <v>3</v>
      </c>
      <c r="D4" s="7"/>
      <c r="E4" s="8"/>
      <c r="F4" s="8"/>
      <c r="G4" s="6"/>
      <c r="H4" s="6"/>
      <c r="I4" s="6"/>
      <c r="J4" s="6"/>
      <c r="K4" s="89" t="s">
        <v>0</v>
      </c>
      <c r="L4" s="89"/>
      <c r="M4" s="89"/>
      <c r="N4" s="3"/>
      <c r="O4" s="9">
        <f>(5/10)*N4</f>
        <v>0</v>
      </c>
      <c r="P4" s="10" t="s">
        <v>1</v>
      </c>
      <c r="Q4" s="79" t="str">
        <f>IF(ISBLANK(K24),"Lan Akademiko bete",IF(ISBLANK(K22),"ETIKA BETE",IF(ISBLANK(K23),"ETIKA BETE",IF(J16&lt;5,0,IF(K22="EZ",0,IF(K23="BAI",0,K5+L5))))))</f>
        <v>Lan Akademiko bete</v>
      </c>
    </row>
    <row r="5" spans="1:17" ht="20.25" x14ac:dyDescent="0.3">
      <c r="A5" s="6"/>
      <c r="B5" s="6"/>
      <c r="C5" s="6"/>
      <c r="D5" s="11"/>
      <c r="E5" s="6"/>
      <c r="F5" s="6"/>
      <c r="G5" s="6"/>
      <c r="H5" s="6"/>
      <c r="I5" s="6"/>
      <c r="J5" s="6"/>
      <c r="K5" s="89" t="s">
        <v>2</v>
      </c>
      <c r="L5" s="89"/>
      <c r="M5" s="89"/>
      <c r="N5" s="12">
        <f>(O52+O65)/5</f>
        <v>0</v>
      </c>
      <c r="O5" s="13">
        <f>(5/10)*N5</f>
        <v>0</v>
      </c>
      <c r="P5" s="14"/>
      <c r="Q5" s="14"/>
    </row>
    <row r="6" spans="1:17" ht="22.5" x14ac:dyDescent="0.3">
      <c r="A6" s="6"/>
      <c r="B6" s="6"/>
      <c r="C6" s="15" t="s">
        <v>4</v>
      </c>
      <c r="D6" s="147"/>
      <c r="E6" s="148"/>
      <c r="F6" s="6"/>
      <c r="G6" s="6"/>
      <c r="H6" s="6"/>
      <c r="I6" s="6"/>
      <c r="J6" s="6"/>
      <c r="K6" s="90" t="s">
        <v>128</v>
      </c>
      <c r="L6" s="90"/>
      <c r="M6" s="90"/>
      <c r="N6" s="90"/>
      <c r="O6" s="90"/>
      <c r="P6" s="90"/>
      <c r="Q6" s="4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102"/>
      <c r="F8" s="102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16" customFormat="1" ht="48.75" customHeight="1" x14ac:dyDescent="0.25">
      <c r="A9" s="155" t="s">
        <v>127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20" customFormat="1" ht="17.25" customHeight="1" x14ac:dyDescent="0.25">
      <c r="A11" s="17"/>
      <c r="B11" s="18" t="s">
        <v>102</v>
      </c>
      <c r="C11" s="17"/>
      <c r="D11" s="19"/>
      <c r="E11" s="109"/>
      <c r="F11" s="10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24.75" customHeight="1" x14ac:dyDescent="0.3">
      <c r="A12" s="6"/>
      <c r="B12" s="6"/>
      <c r="C12" s="6"/>
      <c r="D12" s="6"/>
      <c r="E12" s="102"/>
      <c r="F12" s="102"/>
      <c r="G12" s="103" t="s">
        <v>103</v>
      </c>
      <c r="H12" s="103"/>
      <c r="I12" s="103"/>
      <c r="J12" s="6"/>
      <c r="K12" s="104" t="s">
        <v>96</v>
      </c>
      <c r="L12" s="105"/>
      <c r="M12" s="105"/>
      <c r="N12" s="105"/>
      <c r="O12" s="21"/>
      <c r="P12" s="6"/>
      <c r="Q12" s="6"/>
    </row>
    <row r="13" spans="1:17" ht="83.25" customHeight="1" x14ac:dyDescent="0.25">
      <c r="A13" s="6"/>
      <c r="B13" s="6"/>
      <c r="C13" s="6"/>
      <c r="D13" s="6"/>
      <c r="E13" s="110" t="s">
        <v>119</v>
      </c>
      <c r="F13" s="110"/>
      <c r="G13" s="22" t="s">
        <v>122</v>
      </c>
      <c r="H13" s="23" t="s">
        <v>123</v>
      </c>
      <c r="I13" s="24" t="s">
        <v>124</v>
      </c>
      <c r="J13" s="11"/>
      <c r="K13" s="25" t="s">
        <v>97</v>
      </c>
      <c r="L13" s="25" t="s">
        <v>98</v>
      </c>
      <c r="M13" s="25" t="s">
        <v>99</v>
      </c>
      <c r="N13" s="26" t="s">
        <v>100</v>
      </c>
      <c r="O13" s="27"/>
      <c r="P13" s="6"/>
      <c r="Q13" s="6"/>
    </row>
    <row r="14" spans="1:17" ht="65.25" customHeight="1" x14ac:dyDescent="0.25">
      <c r="A14" s="6"/>
      <c r="B14" s="6"/>
      <c r="C14" s="6"/>
      <c r="D14" s="6"/>
      <c r="E14" s="111" t="s">
        <v>104</v>
      </c>
      <c r="F14" s="111"/>
      <c r="G14" s="28" t="s">
        <v>105</v>
      </c>
      <c r="H14" s="28" t="s">
        <v>106</v>
      </c>
      <c r="I14" s="28" t="s">
        <v>107</v>
      </c>
      <c r="J14" s="11" t="s">
        <v>113</v>
      </c>
      <c r="K14" s="1"/>
      <c r="L14" s="1"/>
      <c r="M14" s="1"/>
      <c r="N14" s="29">
        <f t="shared" ref="N14:N15" si="0">SUM(K14:M14)/3</f>
        <v>0</v>
      </c>
      <c r="O14" s="30"/>
      <c r="P14" s="6"/>
      <c r="Q14" s="6"/>
    </row>
    <row r="15" spans="1:17" ht="93" customHeight="1" x14ac:dyDescent="0.25">
      <c r="A15" s="6"/>
      <c r="B15" s="6"/>
      <c r="C15" s="6"/>
      <c r="D15" s="6"/>
      <c r="E15" s="111" t="s">
        <v>108</v>
      </c>
      <c r="F15" s="111"/>
      <c r="G15" s="28" t="s">
        <v>109</v>
      </c>
      <c r="H15" s="28" t="s">
        <v>110</v>
      </c>
      <c r="I15" s="28" t="s">
        <v>111</v>
      </c>
      <c r="J15" s="11" t="s">
        <v>113</v>
      </c>
      <c r="K15" s="1"/>
      <c r="L15" s="1"/>
      <c r="M15" s="1"/>
      <c r="N15" s="29">
        <f t="shared" si="0"/>
        <v>0</v>
      </c>
      <c r="O15" s="30"/>
      <c r="P15" s="6"/>
      <c r="Q15" s="6"/>
    </row>
    <row r="16" spans="1:17" ht="15" customHeight="1" x14ac:dyDescent="0.25">
      <c r="A16" s="6"/>
      <c r="B16" s="6"/>
      <c r="C16" s="6"/>
      <c r="D16" s="6"/>
      <c r="E16" s="102"/>
      <c r="F16" s="102"/>
      <c r="G16" s="6"/>
      <c r="H16" s="6"/>
      <c r="I16" s="6"/>
      <c r="J16" s="6"/>
      <c r="K16" s="6"/>
      <c r="L16" s="6"/>
      <c r="M16" s="6"/>
      <c r="N16" s="31">
        <f>SUM(N14:N15)/2</f>
        <v>0</v>
      </c>
      <c r="O16" s="32"/>
      <c r="P16" s="6"/>
      <c r="Q16" s="6"/>
    </row>
    <row r="17" spans="1:17" x14ac:dyDescent="0.25">
      <c r="A17" s="6"/>
      <c r="B17" s="6"/>
      <c r="C17" s="6"/>
      <c r="D17" s="6"/>
      <c r="E17" s="102"/>
      <c r="F17" s="102"/>
      <c r="G17" s="6"/>
      <c r="H17" s="6"/>
      <c r="I17" s="6"/>
      <c r="J17" s="6"/>
      <c r="K17" s="33" t="s">
        <v>125</v>
      </c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102"/>
      <c r="F18" s="10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20" customFormat="1" ht="18.75" x14ac:dyDescent="0.3">
      <c r="A19" s="17"/>
      <c r="B19" s="34" t="s">
        <v>137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35" t="s">
        <v>133</v>
      </c>
      <c r="L21" s="36" t="s">
        <v>134</v>
      </c>
      <c r="M21" s="37"/>
      <c r="N21" s="6"/>
      <c r="O21" s="6"/>
      <c r="P21" s="6"/>
      <c r="Q21" s="6"/>
    </row>
    <row r="22" spans="1:17" ht="18.75" x14ac:dyDescent="0.25">
      <c r="A22" s="6"/>
      <c r="B22" s="6"/>
      <c r="C22" s="6"/>
      <c r="D22" s="149" t="s">
        <v>112</v>
      </c>
      <c r="E22" s="150"/>
      <c r="F22" s="150"/>
      <c r="G22" s="150"/>
      <c r="H22" s="150"/>
      <c r="I22" s="150"/>
      <c r="J22" s="151"/>
      <c r="K22" s="100"/>
      <c r="L22" s="101"/>
      <c r="M22" s="87" t="s">
        <v>138</v>
      </c>
      <c r="N22" s="88"/>
      <c r="O22" s="6"/>
      <c r="P22" s="6"/>
      <c r="Q22" s="6"/>
    </row>
    <row r="23" spans="1:17" ht="18" customHeight="1" x14ac:dyDescent="0.25">
      <c r="A23" s="6"/>
      <c r="B23" s="6"/>
      <c r="C23" s="6"/>
      <c r="D23" s="152" t="s">
        <v>135</v>
      </c>
      <c r="E23" s="153"/>
      <c r="F23" s="153"/>
      <c r="G23" s="153"/>
      <c r="H23" s="153"/>
      <c r="I23" s="153"/>
      <c r="J23" s="154"/>
      <c r="K23" s="100"/>
      <c r="L23" s="101"/>
      <c r="M23" s="87" t="s">
        <v>138</v>
      </c>
      <c r="N23" s="88"/>
      <c r="O23" s="6"/>
      <c r="P23" s="6"/>
      <c r="Q23" s="6"/>
    </row>
    <row r="24" spans="1:17" ht="15" customHeight="1" x14ac:dyDescent="0.25">
      <c r="A24" s="6"/>
      <c r="B24" s="6"/>
      <c r="C24" s="6"/>
      <c r="D24" s="82" t="s">
        <v>181</v>
      </c>
      <c r="E24" s="83"/>
      <c r="F24" s="83"/>
      <c r="G24" s="83"/>
      <c r="H24" s="83"/>
      <c r="I24" s="83"/>
      <c r="J24" s="84"/>
      <c r="K24" s="85"/>
      <c r="L24" s="86"/>
      <c r="M24" s="87" t="s">
        <v>138</v>
      </c>
      <c r="N24" s="88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33" t="s">
        <v>126</v>
      </c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39" customFormat="1" ht="18.75" x14ac:dyDescent="0.3">
      <c r="A27" s="38"/>
      <c r="B27" s="142" t="s">
        <v>139</v>
      </c>
      <c r="C27" s="142"/>
      <c r="D27" s="142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t="54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8" customHeight="1" thickBot="1" x14ac:dyDescent="0.3">
      <c r="A29" s="6"/>
      <c r="B29" s="156" t="s">
        <v>12</v>
      </c>
      <c r="C29" s="157"/>
      <c r="D29" s="157"/>
      <c r="E29" s="157"/>
      <c r="F29" s="157"/>
      <c r="G29" s="157"/>
      <c r="H29" s="157"/>
      <c r="I29" s="158"/>
      <c r="J29" s="6"/>
      <c r="K29" s="40"/>
      <c r="L29" s="40"/>
      <c r="M29" s="40"/>
      <c r="N29" s="40"/>
      <c r="O29" s="40"/>
      <c r="P29" s="6"/>
      <c r="Q29" s="6"/>
    </row>
    <row r="30" spans="1:17" ht="36" customHeight="1" thickBot="1" x14ac:dyDescent="0.3">
      <c r="A30" s="6"/>
      <c r="B30" s="159" t="s">
        <v>6</v>
      </c>
      <c r="C30" s="159" t="s">
        <v>5</v>
      </c>
      <c r="D30" s="160" t="s">
        <v>13</v>
      </c>
      <c r="E30" s="161"/>
      <c r="F30" s="161"/>
      <c r="G30" s="161"/>
      <c r="H30" s="161"/>
      <c r="I30" s="162"/>
      <c r="J30" s="6"/>
      <c r="K30" s="40"/>
      <c r="L30" s="40"/>
      <c r="M30" s="40"/>
      <c r="N30" s="40"/>
      <c r="O30" s="40"/>
      <c r="P30" s="6"/>
      <c r="Q30" s="6"/>
    </row>
    <row r="31" spans="1:17" ht="21.75" customHeight="1" thickBot="1" x14ac:dyDescent="0.3">
      <c r="A31" s="6"/>
      <c r="B31" s="127"/>
      <c r="C31" s="127"/>
      <c r="D31" s="132" t="s">
        <v>14</v>
      </c>
      <c r="E31" s="163"/>
      <c r="F31" s="133"/>
      <c r="G31" s="41" t="s">
        <v>15</v>
      </c>
      <c r="H31" s="136" t="s">
        <v>16</v>
      </c>
      <c r="I31" s="137"/>
      <c r="J31" s="6"/>
      <c r="K31" s="106" t="s">
        <v>96</v>
      </c>
      <c r="L31" s="107"/>
      <c r="M31" s="107"/>
      <c r="N31" s="107"/>
      <c r="O31" s="42"/>
      <c r="P31" s="6"/>
      <c r="Q31" s="6"/>
    </row>
    <row r="32" spans="1:17" ht="36.75" customHeight="1" thickBot="1" x14ac:dyDescent="0.3">
      <c r="A32" s="6"/>
      <c r="B32" s="128"/>
      <c r="C32" s="128"/>
      <c r="D32" s="43" t="s">
        <v>175</v>
      </c>
      <c r="E32" s="164" t="s">
        <v>176</v>
      </c>
      <c r="F32" s="165"/>
      <c r="G32" s="75" t="s">
        <v>177</v>
      </c>
      <c r="H32" s="76" t="s">
        <v>178</v>
      </c>
      <c r="I32" s="76" t="s">
        <v>179</v>
      </c>
      <c r="J32" s="44"/>
      <c r="K32" s="45" t="s">
        <v>97</v>
      </c>
      <c r="L32" s="25" t="s">
        <v>98</v>
      </c>
      <c r="M32" s="25" t="s">
        <v>99</v>
      </c>
      <c r="N32" s="26" t="s">
        <v>100</v>
      </c>
      <c r="O32" s="46" t="s">
        <v>101</v>
      </c>
      <c r="P32" s="6"/>
      <c r="Q32" s="6"/>
    </row>
    <row r="33" spans="1:17" ht="15" customHeight="1" x14ac:dyDescent="0.25">
      <c r="A33" s="6"/>
      <c r="B33" s="116" t="s">
        <v>114</v>
      </c>
      <c r="C33" s="122" t="s">
        <v>7</v>
      </c>
      <c r="D33" s="116" t="s">
        <v>17</v>
      </c>
      <c r="E33" s="112" t="s">
        <v>18</v>
      </c>
      <c r="F33" s="113"/>
      <c r="G33" s="116" t="s">
        <v>19</v>
      </c>
      <c r="H33" s="116" t="s">
        <v>20</v>
      </c>
      <c r="I33" s="116" t="s">
        <v>21</v>
      </c>
      <c r="J33" s="6"/>
      <c r="K33" s="108"/>
      <c r="L33" s="108"/>
      <c r="M33" s="98"/>
      <c r="N33" s="93">
        <f t="shared" ref="N33" si="1">SUM(K33:M33)/3</f>
        <v>0</v>
      </c>
      <c r="O33" s="93">
        <f>N33*3/10</f>
        <v>0</v>
      </c>
      <c r="P33" s="6"/>
      <c r="Q33" s="6"/>
    </row>
    <row r="34" spans="1:17" ht="27" customHeight="1" x14ac:dyDescent="0.25">
      <c r="A34" s="6"/>
      <c r="B34" s="117"/>
      <c r="C34" s="140"/>
      <c r="D34" s="117"/>
      <c r="E34" s="114"/>
      <c r="F34" s="115"/>
      <c r="G34" s="117"/>
      <c r="H34" s="117"/>
      <c r="I34" s="117"/>
      <c r="J34" s="6"/>
      <c r="K34" s="98"/>
      <c r="L34" s="98"/>
      <c r="M34" s="98"/>
      <c r="N34" s="99"/>
      <c r="O34" s="99"/>
      <c r="P34" s="6"/>
      <c r="Q34" s="6"/>
    </row>
    <row r="35" spans="1:17" ht="15" customHeight="1" x14ac:dyDescent="0.25">
      <c r="A35" s="6"/>
      <c r="B35" s="117"/>
      <c r="C35" s="140"/>
      <c r="D35" s="117"/>
      <c r="E35" s="114"/>
      <c r="F35" s="115"/>
      <c r="G35" s="117"/>
      <c r="H35" s="117"/>
      <c r="I35" s="117"/>
      <c r="J35" s="6"/>
      <c r="K35" s="98"/>
      <c r="L35" s="98"/>
      <c r="M35" s="98"/>
      <c r="N35" s="99"/>
      <c r="O35" s="99"/>
      <c r="P35" s="6"/>
      <c r="Q35" s="6"/>
    </row>
    <row r="36" spans="1:17" ht="51.75" customHeight="1" thickBot="1" x14ac:dyDescent="0.3">
      <c r="A36" s="6"/>
      <c r="B36" s="117"/>
      <c r="C36" s="123"/>
      <c r="D36" s="118"/>
      <c r="E36" s="124"/>
      <c r="F36" s="125"/>
      <c r="G36" s="118"/>
      <c r="H36" s="118"/>
      <c r="I36" s="118"/>
      <c r="J36" s="6"/>
      <c r="K36" s="92"/>
      <c r="L36" s="92"/>
      <c r="M36" s="92"/>
      <c r="N36" s="94"/>
      <c r="O36" s="94"/>
      <c r="P36" s="6"/>
      <c r="Q36" s="6"/>
    </row>
    <row r="37" spans="1:17" ht="132.75" customHeight="1" thickBot="1" x14ac:dyDescent="0.3">
      <c r="A37" s="6"/>
      <c r="B37" s="118"/>
      <c r="C37" s="48" t="s">
        <v>8</v>
      </c>
      <c r="D37" s="47" t="s">
        <v>22</v>
      </c>
      <c r="E37" s="120" t="s">
        <v>23</v>
      </c>
      <c r="F37" s="121"/>
      <c r="G37" s="47" t="s">
        <v>24</v>
      </c>
      <c r="H37" s="47" t="s">
        <v>25</v>
      </c>
      <c r="I37" s="47" t="s">
        <v>26</v>
      </c>
      <c r="J37" s="6"/>
      <c r="K37" s="2"/>
      <c r="L37" s="2"/>
      <c r="M37" s="2"/>
      <c r="N37" s="49">
        <f t="shared" ref="N37" si="2">SUM(K37:M37)/3</f>
        <v>0</v>
      </c>
      <c r="O37" s="50">
        <f>N37*3/10</f>
        <v>0</v>
      </c>
      <c r="P37" s="6"/>
      <c r="Q37" s="6"/>
    </row>
    <row r="38" spans="1:17" ht="59.25" customHeight="1" x14ac:dyDescent="0.25">
      <c r="A38" s="6"/>
      <c r="B38" s="116" t="s">
        <v>115</v>
      </c>
      <c r="C38" s="122" t="s">
        <v>9</v>
      </c>
      <c r="D38" s="116" t="s">
        <v>27</v>
      </c>
      <c r="E38" s="112" t="s">
        <v>28</v>
      </c>
      <c r="F38" s="113"/>
      <c r="G38" s="116" t="s">
        <v>29</v>
      </c>
      <c r="H38" s="116" t="s">
        <v>30</v>
      </c>
      <c r="I38" s="116" t="s">
        <v>31</v>
      </c>
      <c r="J38" s="6"/>
      <c r="K38" s="91"/>
      <c r="L38" s="91"/>
      <c r="M38" s="91"/>
      <c r="N38" s="93">
        <f t="shared" ref="N38:N45" si="3">SUM(K38:M38)/3</f>
        <v>0</v>
      </c>
      <c r="O38" s="93">
        <f>N38*3/10</f>
        <v>0</v>
      </c>
      <c r="P38" s="6"/>
      <c r="Q38" s="6"/>
    </row>
    <row r="39" spans="1:17" ht="15" customHeight="1" x14ac:dyDescent="0.25">
      <c r="A39" s="6"/>
      <c r="B39" s="117"/>
      <c r="C39" s="140"/>
      <c r="D39" s="117"/>
      <c r="E39" s="114"/>
      <c r="F39" s="115"/>
      <c r="G39" s="117"/>
      <c r="H39" s="117"/>
      <c r="I39" s="117"/>
      <c r="J39" s="6"/>
      <c r="K39" s="98"/>
      <c r="L39" s="98"/>
      <c r="M39" s="98"/>
      <c r="N39" s="99"/>
      <c r="O39" s="99"/>
      <c r="P39" s="6"/>
      <c r="Q39" s="6"/>
    </row>
    <row r="40" spans="1:17" ht="15.75" customHeight="1" thickBot="1" x14ac:dyDescent="0.3">
      <c r="A40" s="6"/>
      <c r="B40" s="117"/>
      <c r="C40" s="123"/>
      <c r="D40" s="118"/>
      <c r="E40" s="124"/>
      <c r="F40" s="125"/>
      <c r="G40" s="118"/>
      <c r="H40" s="118"/>
      <c r="I40" s="118"/>
      <c r="J40" s="6"/>
      <c r="K40" s="92"/>
      <c r="L40" s="92"/>
      <c r="M40" s="92"/>
      <c r="N40" s="94"/>
      <c r="O40" s="94"/>
      <c r="P40" s="6"/>
      <c r="Q40" s="6"/>
    </row>
    <row r="41" spans="1:17" ht="90.75" customHeight="1" thickBot="1" x14ac:dyDescent="0.3">
      <c r="A41" s="6"/>
      <c r="B41" s="117"/>
      <c r="C41" s="48" t="s">
        <v>10</v>
      </c>
      <c r="D41" s="47" t="s">
        <v>32</v>
      </c>
      <c r="E41" s="120" t="s">
        <v>33</v>
      </c>
      <c r="F41" s="121"/>
      <c r="G41" s="47" t="s">
        <v>34</v>
      </c>
      <c r="H41" s="47" t="s">
        <v>35</v>
      </c>
      <c r="I41" s="47" t="s">
        <v>36</v>
      </c>
      <c r="J41" s="6"/>
      <c r="K41" s="2"/>
      <c r="L41" s="2"/>
      <c r="M41" s="2"/>
      <c r="N41" s="49">
        <f t="shared" si="3"/>
        <v>0</v>
      </c>
      <c r="O41" s="50">
        <f>N41*3/10</f>
        <v>0</v>
      </c>
      <c r="P41" s="6"/>
      <c r="Q41" s="6"/>
    </row>
    <row r="42" spans="1:17" ht="81.75" customHeight="1" thickBot="1" x14ac:dyDescent="0.3">
      <c r="A42" s="6"/>
      <c r="B42" s="117"/>
      <c r="C42" s="48" t="s">
        <v>11</v>
      </c>
      <c r="D42" s="47" t="s">
        <v>37</v>
      </c>
      <c r="E42" s="120" t="s">
        <v>38</v>
      </c>
      <c r="F42" s="121"/>
      <c r="G42" s="47" t="s">
        <v>39</v>
      </c>
      <c r="H42" s="47" t="s">
        <v>40</v>
      </c>
      <c r="I42" s="47" t="s">
        <v>41</v>
      </c>
      <c r="J42" s="6"/>
      <c r="K42" s="2"/>
      <c r="L42" s="2"/>
      <c r="M42" s="2"/>
      <c r="N42" s="49">
        <f t="shared" si="3"/>
        <v>0</v>
      </c>
      <c r="O42" s="50">
        <f>N42*3/10</f>
        <v>0</v>
      </c>
      <c r="P42" s="6"/>
      <c r="Q42" s="6"/>
    </row>
    <row r="43" spans="1:17" ht="56.25" customHeight="1" x14ac:dyDescent="0.25">
      <c r="A43" s="6"/>
      <c r="B43" s="117"/>
      <c r="C43" s="122" t="s">
        <v>129</v>
      </c>
      <c r="D43" s="116" t="s">
        <v>42</v>
      </c>
      <c r="E43" s="112" t="s">
        <v>43</v>
      </c>
      <c r="F43" s="113"/>
      <c r="G43" s="116" t="s">
        <v>44</v>
      </c>
      <c r="H43" s="116" t="s">
        <v>45</v>
      </c>
      <c r="I43" s="116" t="s">
        <v>46</v>
      </c>
      <c r="J43" s="6"/>
      <c r="K43" s="91"/>
      <c r="L43" s="91"/>
      <c r="M43" s="91"/>
      <c r="N43" s="93">
        <f t="shared" si="3"/>
        <v>0</v>
      </c>
      <c r="O43" s="93">
        <f>N43*3/10</f>
        <v>0</v>
      </c>
      <c r="P43" s="6"/>
      <c r="Q43" s="6"/>
    </row>
    <row r="44" spans="1:17" ht="40.5" customHeight="1" thickBot="1" x14ac:dyDescent="0.3">
      <c r="A44" s="6"/>
      <c r="B44" s="117"/>
      <c r="C44" s="141"/>
      <c r="D44" s="117"/>
      <c r="E44" s="114"/>
      <c r="F44" s="115"/>
      <c r="G44" s="117"/>
      <c r="H44" s="117"/>
      <c r="I44" s="117"/>
      <c r="J44" s="6"/>
      <c r="K44" s="92"/>
      <c r="L44" s="92"/>
      <c r="M44" s="92"/>
      <c r="N44" s="94"/>
      <c r="O44" s="94"/>
      <c r="P44" s="6"/>
      <c r="Q44" s="6"/>
    </row>
    <row r="45" spans="1:17" ht="38.25" customHeight="1" x14ac:dyDescent="0.25">
      <c r="A45" s="6"/>
      <c r="B45" s="119" t="s">
        <v>116</v>
      </c>
      <c r="C45" s="143" t="s">
        <v>130</v>
      </c>
      <c r="D45" s="119" t="s">
        <v>47</v>
      </c>
      <c r="E45" s="119" t="s">
        <v>48</v>
      </c>
      <c r="F45" s="119"/>
      <c r="G45" s="119" t="s">
        <v>49</v>
      </c>
      <c r="H45" s="119" t="s">
        <v>50</v>
      </c>
      <c r="I45" s="119" t="s">
        <v>51</v>
      </c>
      <c r="J45" s="6"/>
      <c r="K45" s="91"/>
      <c r="L45" s="91"/>
      <c r="M45" s="91"/>
      <c r="N45" s="93">
        <f t="shared" si="3"/>
        <v>0</v>
      </c>
      <c r="O45" s="93">
        <f>N45*1/10</f>
        <v>0</v>
      </c>
      <c r="P45" s="6"/>
      <c r="Q45" s="6"/>
    </row>
    <row r="46" spans="1:17" ht="39.75" customHeight="1" thickBot="1" x14ac:dyDescent="0.3">
      <c r="A46" s="6"/>
      <c r="B46" s="119"/>
      <c r="C46" s="144"/>
      <c r="D46" s="119"/>
      <c r="E46" s="119"/>
      <c r="F46" s="119"/>
      <c r="G46" s="119"/>
      <c r="H46" s="119"/>
      <c r="I46" s="119"/>
      <c r="J46" s="6"/>
      <c r="K46" s="92"/>
      <c r="L46" s="92"/>
      <c r="M46" s="92"/>
      <c r="N46" s="94"/>
      <c r="O46" s="94"/>
      <c r="P46" s="6"/>
      <c r="Q46" s="6"/>
    </row>
    <row r="47" spans="1:17" ht="90.75" customHeight="1" x14ac:dyDescent="0.25">
      <c r="A47" s="6"/>
      <c r="B47" s="119"/>
      <c r="C47" s="143" t="s">
        <v>132</v>
      </c>
      <c r="D47" s="119" t="s">
        <v>52</v>
      </c>
      <c r="E47" s="119" t="s">
        <v>53</v>
      </c>
      <c r="F47" s="119"/>
      <c r="G47" s="119" t="s">
        <v>54</v>
      </c>
      <c r="H47" s="119" t="s">
        <v>55</v>
      </c>
      <c r="I47" s="119" t="s">
        <v>56</v>
      </c>
      <c r="J47" s="6"/>
      <c r="K47" s="91"/>
      <c r="L47" s="91"/>
      <c r="M47" s="91"/>
      <c r="N47" s="93">
        <f t="shared" ref="N47:N49" si="4">SUM(K47:M47)/3</f>
        <v>0</v>
      </c>
      <c r="O47" s="93">
        <f>N47*1/10</f>
        <v>0</v>
      </c>
      <c r="P47" s="6"/>
      <c r="Q47" s="6"/>
    </row>
    <row r="48" spans="1:17" ht="44.25" customHeight="1" thickBot="1" x14ac:dyDescent="0.3">
      <c r="A48" s="6"/>
      <c r="B48" s="119"/>
      <c r="C48" s="144"/>
      <c r="D48" s="119"/>
      <c r="E48" s="119"/>
      <c r="F48" s="119"/>
      <c r="G48" s="119"/>
      <c r="H48" s="119"/>
      <c r="I48" s="119"/>
      <c r="J48" s="6"/>
      <c r="K48" s="92"/>
      <c r="L48" s="92"/>
      <c r="M48" s="92"/>
      <c r="N48" s="94"/>
      <c r="O48" s="94"/>
      <c r="P48" s="6"/>
      <c r="Q48" s="6"/>
    </row>
    <row r="49" spans="1:17" ht="114.75" customHeight="1" x14ac:dyDescent="0.25">
      <c r="A49" s="6"/>
      <c r="B49" s="119"/>
      <c r="C49" s="143" t="s">
        <v>131</v>
      </c>
      <c r="D49" s="119" t="s">
        <v>57</v>
      </c>
      <c r="E49" s="119" t="s">
        <v>58</v>
      </c>
      <c r="F49" s="119"/>
      <c r="G49" s="119" t="s">
        <v>59</v>
      </c>
      <c r="H49" s="119" t="s">
        <v>60</v>
      </c>
      <c r="I49" s="119" t="s">
        <v>61</v>
      </c>
      <c r="J49" s="6"/>
      <c r="K49" s="91"/>
      <c r="L49" s="91"/>
      <c r="M49" s="91"/>
      <c r="N49" s="93">
        <f t="shared" si="4"/>
        <v>0</v>
      </c>
      <c r="O49" s="93">
        <f>N49*1/10</f>
        <v>0</v>
      </c>
      <c r="P49" s="6"/>
      <c r="Q49" s="6"/>
    </row>
    <row r="50" spans="1:17" ht="62.25" customHeight="1" x14ac:dyDescent="0.25">
      <c r="A50" s="6"/>
      <c r="B50" s="119"/>
      <c r="C50" s="144"/>
      <c r="D50" s="119"/>
      <c r="E50" s="119"/>
      <c r="F50" s="119"/>
      <c r="G50" s="119"/>
      <c r="H50" s="119"/>
      <c r="I50" s="119"/>
      <c r="J50" s="6"/>
      <c r="K50" s="98"/>
      <c r="L50" s="98"/>
      <c r="M50" s="98"/>
      <c r="N50" s="99"/>
      <c r="O50" s="99"/>
      <c r="P50" s="6"/>
      <c r="Q50" s="6"/>
    </row>
    <row r="51" spans="1:17" ht="124.5" customHeight="1" x14ac:dyDescent="0.25">
      <c r="A51" s="6"/>
      <c r="B51" s="119"/>
      <c r="C51" s="51" t="s">
        <v>182</v>
      </c>
      <c r="D51" s="81" t="s">
        <v>183</v>
      </c>
      <c r="E51" s="139" t="s">
        <v>184</v>
      </c>
      <c r="F51" s="139"/>
      <c r="G51" s="81" t="s">
        <v>62</v>
      </c>
      <c r="H51" s="28" t="s">
        <v>63</v>
      </c>
      <c r="I51" s="28" t="s">
        <v>64</v>
      </c>
      <c r="J51" s="6"/>
      <c r="K51" s="1"/>
      <c r="L51" s="1"/>
      <c r="M51" s="1"/>
      <c r="N51" s="52">
        <f t="shared" ref="N51" si="5">SUM(K51:M51)/3</f>
        <v>0</v>
      </c>
      <c r="O51" s="52">
        <f>N51*4/10</f>
        <v>0</v>
      </c>
      <c r="P51" s="6"/>
      <c r="Q51" s="6"/>
    </row>
    <row r="52" spans="1:17" ht="23.25" customHeight="1" x14ac:dyDescent="0.25">
      <c r="A52" s="6"/>
      <c r="B52" s="53"/>
      <c r="C52" s="54"/>
      <c r="D52" s="55"/>
      <c r="E52" s="55"/>
      <c r="F52" s="55"/>
      <c r="G52" s="55"/>
      <c r="H52" s="55"/>
      <c r="I52" s="55"/>
      <c r="J52" s="6"/>
      <c r="K52" s="56"/>
      <c r="L52" s="56"/>
      <c r="M52" s="56"/>
      <c r="N52" s="56"/>
      <c r="O52" s="52">
        <f>SUM(O33:O51)</f>
        <v>0</v>
      </c>
      <c r="P52" s="6"/>
      <c r="Q52" s="6"/>
    </row>
    <row r="53" spans="1:17" ht="21" customHeight="1" thickBot="1" x14ac:dyDescent="0.3">
      <c r="A53" s="6"/>
      <c r="B53" s="53"/>
      <c r="C53" s="54"/>
      <c r="D53" s="55"/>
      <c r="E53" s="55"/>
      <c r="F53" s="55"/>
      <c r="G53" s="55"/>
      <c r="H53" s="55"/>
      <c r="I53" s="55"/>
      <c r="J53" s="6"/>
      <c r="K53" s="57" t="s">
        <v>120</v>
      </c>
      <c r="L53" s="58"/>
      <c r="M53" s="59" t="s">
        <v>121</v>
      </c>
      <c r="N53" s="60">
        <f>O52/10</f>
        <v>0</v>
      </c>
      <c r="O53" s="61"/>
      <c r="P53" s="6"/>
      <c r="Q53" s="6"/>
    </row>
    <row r="54" spans="1:17" ht="21" customHeight="1" x14ac:dyDescent="0.25">
      <c r="A54" s="6"/>
      <c r="B54" s="53"/>
      <c r="C54" s="54"/>
      <c r="D54" s="55"/>
      <c r="E54" s="55"/>
      <c r="F54" s="55"/>
      <c r="G54" s="55"/>
      <c r="H54" s="55"/>
      <c r="I54" s="55"/>
      <c r="J54" s="6"/>
      <c r="K54" s="40"/>
      <c r="L54" s="40"/>
      <c r="M54" s="62"/>
      <c r="N54" s="63"/>
      <c r="O54" s="61"/>
      <c r="P54" s="6"/>
      <c r="Q54" s="6"/>
    </row>
    <row r="55" spans="1:17" ht="18.75" customHeight="1" x14ac:dyDescent="0.25">
      <c r="A55" s="6"/>
      <c r="B55" s="126" t="s">
        <v>65</v>
      </c>
      <c r="C55" s="126"/>
      <c r="D55" s="126"/>
      <c r="E55" s="126"/>
      <c r="F55" s="126"/>
      <c r="G55" s="126"/>
      <c r="H55" s="126"/>
      <c r="I55" s="126"/>
      <c r="J55" s="6"/>
      <c r="K55" s="40"/>
      <c r="L55" s="40"/>
      <c r="M55" s="40"/>
      <c r="N55" s="40"/>
      <c r="O55" s="40"/>
      <c r="P55" s="6"/>
      <c r="Q55" s="6"/>
    </row>
    <row r="56" spans="1:17" ht="15.75" customHeight="1" thickBot="1" x14ac:dyDescent="0.3">
      <c r="A56" s="6"/>
      <c r="B56" s="127" t="s">
        <v>6</v>
      </c>
      <c r="C56" s="127" t="s">
        <v>5</v>
      </c>
      <c r="D56" s="129" t="s">
        <v>13</v>
      </c>
      <c r="E56" s="130"/>
      <c r="F56" s="130"/>
      <c r="G56" s="130"/>
      <c r="H56" s="130"/>
      <c r="I56" s="131"/>
      <c r="J56" s="6"/>
      <c r="K56" s="40"/>
      <c r="L56" s="40"/>
      <c r="M56" s="40"/>
      <c r="N56" s="40"/>
      <c r="O56" s="40"/>
      <c r="P56" s="6"/>
      <c r="Q56" s="6"/>
    </row>
    <row r="57" spans="1:17" ht="15.75" customHeight="1" thickBot="1" x14ac:dyDescent="0.3">
      <c r="A57" s="6"/>
      <c r="B57" s="127"/>
      <c r="C57" s="127"/>
      <c r="D57" s="132" t="s">
        <v>14</v>
      </c>
      <c r="E57" s="133"/>
      <c r="F57" s="134" t="s">
        <v>15</v>
      </c>
      <c r="G57" s="135"/>
      <c r="H57" s="136" t="s">
        <v>16</v>
      </c>
      <c r="I57" s="137"/>
      <c r="J57" s="6"/>
      <c r="K57" s="95" t="s">
        <v>96</v>
      </c>
      <c r="L57" s="96"/>
      <c r="M57" s="96"/>
      <c r="N57" s="97"/>
      <c r="O57" s="42"/>
      <c r="P57" s="6"/>
      <c r="Q57" s="6"/>
    </row>
    <row r="58" spans="1:17" ht="34.5" customHeight="1" thickBot="1" x14ac:dyDescent="0.3">
      <c r="A58" s="6"/>
      <c r="B58" s="128"/>
      <c r="C58" s="128"/>
      <c r="D58" s="22" t="s">
        <v>180</v>
      </c>
      <c r="E58" s="77" t="s">
        <v>176</v>
      </c>
      <c r="F58" s="138" t="s">
        <v>177</v>
      </c>
      <c r="G58" s="138"/>
      <c r="H58" s="76" t="s">
        <v>178</v>
      </c>
      <c r="I58" s="76" t="s">
        <v>179</v>
      </c>
      <c r="J58" s="6"/>
      <c r="K58" s="64" t="s">
        <v>97</v>
      </c>
      <c r="L58" s="65" t="s">
        <v>98</v>
      </c>
      <c r="M58" s="66" t="s">
        <v>99</v>
      </c>
      <c r="N58" s="67" t="s">
        <v>100</v>
      </c>
      <c r="O58" s="67" t="s">
        <v>101</v>
      </c>
      <c r="P58" s="6"/>
      <c r="Q58" s="6"/>
    </row>
    <row r="59" spans="1:17" ht="63.75" customHeight="1" thickBot="1" x14ac:dyDescent="0.3">
      <c r="A59" s="6"/>
      <c r="B59" s="116" t="s">
        <v>117</v>
      </c>
      <c r="C59" s="48" t="s">
        <v>66</v>
      </c>
      <c r="D59" s="47" t="s">
        <v>67</v>
      </c>
      <c r="E59" s="47" t="s">
        <v>68</v>
      </c>
      <c r="F59" s="120" t="s">
        <v>69</v>
      </c>
      <c r="G59" s="121"/>
      <c r="H59" s="47" t="s">
        <v>70</v>
      </c>
      <c r="I59" s="47" t="s">
        <v>71</v>
      </c>
      <c r="J59" s="6"/>
      <c r="K59" s="2"/>
      <c r="L59" s="2"/>
      <c r="M59" s="2"/>
      <c r="N59" s="49">
        <f t="shared" ref="N59:N63" si="6">SUM(K59:M59)/3</f>
        <v>0</v>
      </c>
      <c r="O59" s="50">
        <f>N59*5/10</f>
        <v>0</v>
      </c>
      <c r="P59" s="6"/>
      <c r="Q59" s="6"/>
    </row>
    <row r="60" spans="1:17" ht="57" customHeight="1" thickBot="1" x14ac:dyDescent="0.3">
      <c r="A60" s="6"/>
      <c r="B60" s="117"/>
      <c r="C60" s="48" t="s">
        <v>72</v>
      </c>
      <c r="D60" s="47" t="s">
        <v>73</v>
      </c>
      <c r="E60" s="47" t="s">
        <v>74</v>
      </c>
      <c r="F60" s="120" t="s">
        <v>75</v>
      </c>
      <c r="G60" s="121"/>
      <c r="H60" s="47" t="s">
        <v>76</v>
      </c>
      <c r="I60" s="47" t="s">
        <v>77</v>
      </c>
      <c r="J60" s="6"/>
      <c r="K60" s="2"/>
      <c r="L60" s="2"/>
      <c r="M60" s="2"/>
      <c r="N60" s="49">
        <f t="shared" si="6"/>
        <v>0</v>
      </c>
      <c r="O60" s="50">
        <f>N60*5/10</f>
        <v>0</v>
      </c>
      <c r="P60" s="6"/>
      <c r="Q60" s="6"/>
    </row>
    <row r="61" spans="1:17" ht="63.75" customHeight="1" thickBot="1" x14ac:dyDescent="0.3">
      <c r="A61" s="6"/>
      <c r="B61" s="117"/>
      <c r="C61" s="48" t="s">
        <v>78</v>
      </c>
      <c r="D61" s="47" t="s">
        <v>79</v>
      </c>
      <c r="E61" s="47" t="s">
        <v>80</v>
      </c>
      <c r="F61" s="120" t="s">
        <v>81</v>
      </c>
      <c r="G61" s="121"/>
      <c r="H61" s="47" t="s">
        <v>82</v>
      </c>
      <c r="I61" s="47" t="s">
        <v>83</v>
      </c>
      <c r="J61" s="6"/>
      <c r="K61" s="2"/>
      <c r="L61" s="2"/>
      <c r="M61" s="2"/>
      <c r="N61" s="49">
        <f t="shared" si="6"/>
        <v>0</v>
      </c>
      <c r="O61" s="50">
        <f>N61*5/10</f>
        <v>0</v>
      </c>
      <c r="P61" s="6"/>
      <c r="Q61" s="6"/>
    </row>
    <row r="62" spans="1:17" ht="128.25" customHeight="1" thickBot="1" x14ac:dyDescent="0.3">
      <c r="A62" s="6"/>
      <c r="B62" s="118"/>
      <c r="C62" s="48" t="s">
        <v>84</v>
      </c>
      <c r="D62" s="47" t="s">
        <v>85</v>
      </c>
      <c r="E62" s="47" t="s">
        <v>86</v>
      </c>
      <c r="F62" s="120" t="s">
        <v>87</v>
      </c>
      <c r="G62" s="121"/>
      <c r="H62" s="47" t="s">
        <v>88</v>
      </c>
      <c r="I62" s="47" t="s">
        <v>89</v>
      </c>
      <c r="J62" s="6"/>
      <c r="K62" s="2"/>
      <c r="L62" s="2"/>
      <c r="M62" s="2"/>
      <c r="N62" s="49">
        <f t="shared" si="6"/>
        <v>0</v>
      </c>
      <c r="O62" s="50">
        <f>N62*5/10</f>
        <v>0</v>
      </c>
      <c r="P62" s="6"/>
      <c r="Q62" s="6"/>
    </row>
    <row r="63" spans="1:17" ht="128.25" customHeight="1" x14ac:dyDescent="0.25">
      <c r="A63" s="6"/>
      <c r="B63" s="116" t="s">
        <v>118</v>
      </c>
      <c r="C63" s="122" t="s">
        <v>90</v>
      </c>
      <c r="D63" s="116" t="s">
        <v>91</v>
      </c>
      <c r="E63" s="116" t="s">
        <v>92</v>
      </c>
      <c r="F63" s="112" t="s">
        <v>93</v>
      </c>
      <c r="G63" s="113"/>
      <c r="H63" s="116" t="s">
        <v>94</v>
      </c>
      <c r="I63" s="116" t="s">
        <v>95</v>
      </c>
      <c r="J63" s="6"/>
      <c r="K63" s="91"/>
      <c r="L63" s="91"/>
      <c r="M63" s="91"/>
      <c r="N63" s="93">
        <f t="shared" si="6"/>
        <v>0</v>
      </c>
      <c r="O63" s="93">
        <f>N63*5/10</f>
        <v>0</v>
      </c>
      <c r="P63" s="6"/>
      <c r="Q63" s="6"/>
    </row>
    <row r="64" spans="1:17" ht="15.75" thickBot="1" x14ac:dyDescent="0.3">
      <c r="A64" s="6"/>
      <c r="B64" s="118"/>
      <c r="C64" s="123"/>
      <c r="D64" s="118"/>
      <c r="E64" s="118"/>
      <c r="F64" s="124"/>
      <c r="G64" s="125"/>
      <c r="H64" s="118"/>
      <c r="I64" s="118"/>
      <c r="J64" s="6"/>
      <c r="K64" s="92"/>
      <c r="L64" s="92"/>
      <c r="M64" s="92"/>
      <c r="N64" s="94"/>
      <c r="O64" s="94"/>
      <c r="P64" s="6"/>
      <c r="Q64" s="6"/>
    </row>
    <row r="65" spans="1:17" ht="16.5" thickBot="1" x14ac:dyDescent="0.3">
      <c r="A65" s="6"/>
      <c r="B65" s="68"/>
      <c r="C65" s="6"/>
      <c r="D65" s="6"/>
      <c r="E65" s="6"/>
      <c r="F65" s="6"/>
      <c r="G65" s="6"/>
      <c r="H65" s="6"/>
      <c r="I65" s="6"/>
      <c r="J65" s="6"/>
      <c r="K65" s="69">
        <f>SUM(K55:K64)</f>
        <v>0</v>
      </c>
      <c r="L65" s="69">
        <f>SUM(L55:L64)</f>
        <v>0</v>
      </c>
      <c r="M65" s="69">
        <f>SUM(M55:M64)</f>
        <v>0</v>
      </c>
      <c r="N65" s="69"/>
      <c r="O65" s="50">
        <f>SUM(O55:O64)</f>
        <v>0</v>
      </c>
      <c r="P65" s="6"/>
      <c r="Q65" s="6"/>
    </row>
    <row r="66" spans="1:17" ht="16.5" thickBo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57" t="s">
        <v>120</v>
      </c>
      <c r="L66" s="58"/>
      <c r="M66" s="59" t="s">
        <v>121</v>
      </c>
      <c r="N66" s="60">
        <f>O65*5/10</f>
        <v>0</v>
      </c>
      <c r="O66" s="70"/>
      <c r="P66" s="6"/>
      <c r="Q66" s="6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/>
      <c r="B70" s="167" t="s">
        <v>163</v>
      </c>
      <c r="C70" s="167"/>
      <c r="D70" s="167"/>
      <c r="E70" s="167"/>
      <c r="F70" s="7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B71" s="168" t="s">
        <v>164</v>
      </c>
      <c r="C71" s="168"/>
      <c r="D71" s="168"/>
      <c r="E71" s="169" t="s">
        <v>165</v>
      </c>
      <c r="F71" s="169"/>
    </row>
    <row r="72" spans="1:17" ht="18" customHeight="1" x14ac:dyDescent="0.25">
      <c r="B72" s="168" t="s">
        <v>166</v>
      </c>
      <c r="C72" s="168"/>
      <c r="D72" s="168"/>
      <c r="E72" s="169"/>
      <c r="F72" s="169"/>
    </row>
    <row r="73" spans="1:17" ht="50.25" customHeight="1" x14ac:dyDescent="0.25">
      <c r="B73" s="166" t="s">
        <v>167</v>
      </c>
      <c r="C73" s="166"/>
      <c r="D73" s="166"/>
      <c r="E73" s="166" t="s">
        <v>168</v>
      </c>
      <c r="F73" s="166"/>
    </row>
    <row r="74" spans="1:17" ht="59.25" customHeight="1" x14ac:dyDescent="0.25">
      <c r="B74" s="166" t="s">
        <v>169</v>
      </c>
      <c r="C74" s="166"/>
      <c r="D74" s="166"/>
      <c r="E74" s="166" t="s">
        <v>170</v>
      </c>
      <c r="F74" s="166"/>
    </row>
    <row r="75" spans="1:17" ht="45" customHeight="1" x14ac:dyDescent="0.25">
      <c r="B75" s="166" t="s">
        <v>171</v>
      </c>
      <c r="C75" s="166"/>
      <c r="D75" s="166"/>
      <c r="E75" s="166" t="s">
        <v>172</v>
      </c>
      <c r="F75" s="166"/>
    </row>
    <row r="76" spans="1:17" ht="53.25" customHeight="1" x14ac:dyDescent="0.25">
      <c r="B76" s="166" t="s">
        <v>173</v>
      </c>
      <c r="C76" s="166"/>
      <c r="D76" s="166"/>
      <c r="E76" s="166" t="s">
        <v>174</v>
      </c>
      <c r="F76" s="166"/>
    </row>
    <row r="77" spans="1:17" ht="39.75" customHeight="1" x14ac:dyDescent="0.25"/>
    <row r="78" spans="1:17" ht="58.5" customHeight="1" x14ac:dyDescent="0.25"/>
    <row r="79" spans="1:17" ht="37.5" customHeight="1" x14ac:dyDescent="0.25"/>
  </sheetData>
  <sheetProtection algorithmName="SHA-512" hashValue="J16mY/8A8EwIvt/6dibN4ecKcWjLSoA89J28Zs3WMjKS3p/5glDk0e9CEf5o8JTSEe/mTsT0Qa5RVMjN6P/QCw==" saltValue="bp9W2Mk6rH7xYO+co40mBA==" spinCount="100000" sheet="1" objects="1" scenarios="1"/>
  <mergeCells count="146">
    <mergeCell ref="B76:D76"/>
    <mergeCell ref="E76:F76"/>
    <mergeCell ref="B70:E70"/>
    <mergeCell ref="B71:D71"/>
    <mergeCell ref="E71:F72"/>
    <mergeCell ref="B72:D72"/>
    <mergeCell ref="B73:D73"/>
    <mergeCell ref="E73:F73"/>
    <mergeCell ref="B74:D74"/>
    <mergeCell ref="E74:F74"/>
    <mergeCell ref="B75:D75"/>
    <mergeCell ref="E75:F75"/>
    <mergeCell ref="B27:D27"/>
    <mergeCell ref="C45:C46"/>
    <mergeCell ref="C49:C50"/>
    <mergeCell ref="C47:C48"/>
    <mergeCell ref="C2:F3"/>
    <mergeCell ref="D6:E6"/>
    <mergeCell ref="D22:J22"/>
    <mergeCell ref="D23:J23"/>
    <mergeCell ref="A9:Q9"/>
    <mergeCell ref="C33:C36"/>
    <mergeCell ref="D33:D36"/>
    <mergeCell ref="E33:F36"/>
    <mergeCell ref="G33:G36"/>
    <mergeCell ref="H33:H36"/>
    <mergeCell ref="I33:I36"/>
    <mergeCell ref="B29:I29"/>
    <mergeCell ref="B30:B32"/>
    <mergeCell ref="C30:C32"/>
    <mergeCell ref="D30:I30"/>
    <mergeCell ref="D31:F31"/>
    <mergeCell ref="H31:I31"/>
    <mergeCell ref="E32:F32"/>
    <mergeCell ref="E42:F42"/>
    <mergeCell ref="D43:D44"/>
    <mergeCell ref="H43:H44"/>
    <mergeCell ref="I43:I44"/>
    <mergeCell ref="E37:F37"/>
    <mergeCell ref="C38:C40"/>
    <mergeCell ref="D38:D40"/>
    <mergeCell ref="E38:F40"/>
    <mergeCell ref="G38:G40"/>
    <mergeCell ref="H38:H40"/>
    <mergeCell ref="E41:F41"/>
    <mergeCell ref="C43:C44"/>
    <mergeCell ref="I38:I40"/>
    <mergeCell ref="E49:F50"/>
    <mergeCell ref="G49:G50"/>
    <mergeCell ref="H49:H50"/>
    <mergeCell ref="I49:I50"/>
    <mergeCell ref="E51:F51"/>
    <mergeCell ref="H45:H46"/>
    <mergeCell ref="I45:I46"/>
    <mergeCell ref="D47:D48"/>
    <mergeCell ref="E47:F48"/>
    <mergeCell ref="G47:G48"/>
    <mergeCell ref="H47:H48"/>
    <mergeCell ref="I47:I48"/>
    <mergeCell ref="D45:D46"/>
    <mergeCell ref="E45:F46"/>
    <mergeCell ref="G45:G46"/>
    <mergeCell ref="H63:H64"/>
    <mergeCell ref="I63:I64"/>
    <mergeCell ref="B33:B37"/>
    <mergeCell ref="B38:B44"/>
    <mergeCell ref="B45:B51"/>
    <mergeCell ref="B59:B62"/>
    <mergeCell ref="B63:B64"/>
    <mergeCell ref="F59:G59"/>
    <mergeCell ref="F60:G60"/>
    <mergeCell ref="F61:G61"/>
    <mergeCell ref="F62:G62"/>
    <mergeCell ref="C63:C64"/>
    <mergeCell ref="D63:D64"/>
    <mergeCell ref="E63:E64"/>
    <mergeCell ref="F63:G64"/>
    <mergeCell ref="B55:I55"/>
    <mergeCell ref="B56:B58"/>
    <mergeCell ref="C56:C58"/>
    <mergeCell ref="D56:I56"/>
    <mergeCell ref="D57:E57"/>
    <mergeCell ref="F57:G57"/>
    <mergeCell ref="H57:I57"/>
    <mergeCell ref="F58:G58"/>
    <mergeCell ref="D49:D50"/>
    <mergeCell ref="K45:K46"/>
    <mergeCell ref="M45:M46"/>
    <mergeCell ref="E8:F8"/>
    <mergeCell ref="G12:I12"/>
    <mergeCell ref="K12:N12"/>
    <mergeCell ref="K31:N31"/>
    <mergeCell ref="K33:K36"/>
    <mergeCell ref="L33:L36"/>
    <mergeCell ref="M33:M36"/>
    <mergeCell ref="N33:N36"/>
    <mergeCell ref="E17:F17"/>
    <mergeCell ref="E18:F18"/>
    <mergeCell ref="E11:F11"/>
    <mergeCell ref="E12:F12"/>
    <mergeCell ref="E13:F13"/>
    <mergeCell ref="E14:F14"/>
    <mergeCell ref="E16:F16"/>
    <mergeCell ref="M23:N23"/>
    <mergeCell ref="E15:F15"/>
    <mergeCell ref="K22:L22"/>
    <mergeCell ref="L45:L46"/>
    <mergeCell ref="M22:N22"/>
    <mergeCell ref="E43:F44"/>
    <mergeCell ref="G43:G44"/>
    <mergeCell ref="O33:O36"/>
    <mergeCell ref="K38:K40"/>
    <mergeCell ref="L38:L40"/>
    <mergeCell ref="M38:M40"/>
    <mergeCell ref="N38:N40"/>
    <mergeCell ref="O38:O40"/>
    <mergeCell ref="K23:L23"/>
    <mergeCell ref="K43:K44"/>
    <mergeCell ref="L43:L44"/>
    <mergeCell ref="M43:M44"/>
    <mergeCell ref="N43:N44"/>
    <mergeCell ref="O43:O44"/>
    <mergeCell ref="D24:J24"/>
    <mergeCell ref="K24:L24"/>
    <mergeCell ref="M24:N24"/>
    <mergeCell ref="K4:M4"/>
    <mergeCell ref="K5:M5"/>
    <mergeCell ref="K6:P6"/>
    <mergeCell ref="K63:K64"/>
    <mergeCell ref="L63:L64"/>
    <mergeCell ref="M63:M64"/>
    <mergeCell ref="N63:N64"/>
    <mergeCell ref="O63:O64"/>
    <mergeCell ref="K57:N57"/>
    <mergeCell ref="K47:K48"/>
    <mergeCell ref="L47:L48"/>
    <mergeCell ref="M47:M48"/>
    <mergeCell ref="N47:N48"/>
    <mergeCell ref="O47:O48"/>
    <mergeCell ref="K49:K50"/>
    <mergeCell ref="L49:L50"/>
    <mergeCell ref="M49:M50"/>
    <mergeCell ref="N49:N50"/>
    <mergeCell ref="O49:O50"/>
    <mergeCell ref="N45:N46"/>
    <mergeCell ref="O45:O46"/>
  </mergeCells>
  <conditionalFormatting sqref="K21:L21">
    <cfRule type="duplicateValues" dxfId="17" priority="3"/>
    <cfRule type="duplicateValues" dxfId="16" priority="4"/>
  </conditionalFormatting>
  <conditionalFormatting sqref="K22:L22">
    <cfRule type="cellIs" dxfId="15" priority="8" operator="equal">
      <formula>"EZ"</formula>
    </cfRule>
    <cfRule type="cellIs" dxfId="14" priority="9" operator="equal">
      <formula>"BAI"</formula>
    </cfRule>
  </conditionalFormatting>
  <conditionalFormatting sqref="K23:L23">
    <cfRule type="cellIs" dxfId="13" priority="6" operator="equal">
      <formula>"EZ"</formula>
    </cfRule>
    <cfRule type="cellIs" dxfId="12" priority="7" operator="equal">
      <formula>"BAI"</formula>
    </cfRule>
  </conditionalFormatting>
  <conditionalFormatting sqref="K24:L24">
    <cfRule type="cellIs" dxfId="11" priority="1" operator="equal">
      <formula>"EZ"</formula>
    </cfRule>
    <cfRule type="cellIs" dxfId="10" priority="2" operator="equal">
      <formula>"BAI"</formula>
    </cfRule>
  </conditionalFormatting>
  <conditionalFormatting sqref="Q4">
    <cfRule type="cellIs" dxfId="9" priority="5" operator="equal">
      <formula>"ETIKA BETE"</formula>
    </cfRule>
  </conditionalFormatting>
  <dataValidations count="2">
    <dataValidation type="decimal" operator="lessThanOrEqual" allowBlank="1" showInputMessage="1" showErrorMessage="1" error="10 edo txikiagoa" sqref="K14:M15 K33:M33 K37:M38 K41:M43 K45:M45 K47:M47 K49:M49 K59:M63 K51:M51 M22:M24" xr:uid="{00000000-0002-0000-0000-000000000000}">
      <formula1>10</formula1>
    </dataValidation>
    <dataValidation type="list" operator="lessThanOrEqual" allowBlank="1" showInputMessage="1" showErrorMessage="1" error="10 edo txikiagoa" sqref="K22:L24" xr:uid="{B027EA61-E8AB-4152-8C46-9F0520F5EC3A}">
      <formula1>$K$21:$L$21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271A-FEB0-4889-844A-196D41226ECF}">
  <dimension ref="A2:U77"/>
  <sheetViews>
    <sheetView tabSelected="1" zoomScale="84" zoomScaleNormal="84" workbookViewId="0">
      <selection activeCell="Q63" sqref="Q63"/>
    </sheetView>
  </sheetViews>
  <sheetFormatPr baseColWidth="10" defaultRowHeight="15" x14ac:dyDescent="0.25"/>
  <cols>
    <col min="3" max="3" width="16.5703125" customWidth="1"/>
    <col min="4" max="4" width="27.28515625" customWidth="1"/>
    <col min="5" max="5" width="23.5703125" customWidth="1"/>
    <col min="6" max="6" width="5.140625" customWidth="1"/>
    <col min="7" max="7" width="25.85546875" customWidth="1"/>
    <col min="8" max="8" width="25.5703125" customWidth="1"/>
    <col min="9" max="9" width="29" customWidth="1"/>
    <col min="10" max="10" width="16.28515625" customWidth="1"/>
    <col min="11" max="11" width="13" customWidth="1"/>
    <col min="12" max="13" width="11.5703125" bestFit="1" customWidth="1"/>
    <col min="14" max="14" width="11.7109375" bestFit="1" customWidth="1"/>
    <col min="15" max="15" width="13.42578125" customWidth="1"/>
    <col min="17" max="17" width="12.85546875" bestFit="1" customWidth="1"/>
  </cols>
  <sheetData>
    <row r="2" spans="1:20" ht="15" customHeight="1" x14ac:dyDescent="0.25">
      <c r="A2" s="146" t="s">
        <v>140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5" customHeight="1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1:20" ht="49.5" customHeight="1" x14ac:dyDescent="0.35">
      <c r="A4" s="6"/>
      <c r="B4" s="6"/>
      <c r="C4" s="7" t="s">
        <v>3</v>
      </c>
      <c r="D4" s="7"/>
      <c r="E4" s="8"/>
      <c r="F4" s="8"/>
      <c r="G4" s="6"/>
      <c r="H4" s="6"/>
      <c r="I4" s="6"/>
      <c r="J4" s="6"/>
      <c r="K4" s="89" t="s">
        <v>0</v>
      </c>
      <c r="L4" s="89"/>
      <c r="M4" s="89"/>
      <c r="N4" s="3">
        <v>0</v>
      </c>
      <c r="O4" s="9">
        <v>3</v>
      </c>
      <c r="P4" s="10" t="s">
        <v>1</v>
      </c>
      <c r="Q4" s="80" t="str">
        <f>IF(ISBLANK(24),"LAN AKADEMIKO BETE",IF(ISBLANK(K22),"ETIK BETE",IF(ISBLANK(K23),"ETIKA BETE",IF(N16&lt;5,0,IF(K24="EZ",0,IF(K22="EZ",0,IF(K23="BAI",0,O4+O5)))))))</f>
        <v>ETIK BETE</v>
      </c>
    </row>
    <row r="5" spans="1:20" ht="20.25" x14ac:dyDescent="0.3">
      <c r="A5" s="6"/>
      <c r="B5" s="6"/>
      <c r="C5" s="6"/>
      <c r="D5" s="11"/>
      <c r="E5" s="6"/>
      <c r="F5" s="6"/>
      <c r="G5" s="6"/>
      <c r="H5" s="6"/>
      <c r="I5" s="6"/>
      <c r="J5" s="6"/>
      <c r="K5" s="89" t="s">
        <v>2</v>
      </c>
      <c r="L5" s="89"/>
      <c r="M5" s="89"/>
      <c r="N5" s="12">
        <f>(O52+O65)/5</f>
        <v>0</v>
      </c>
      <c r="O5" s="13">
        <f>(5/10)*N5</f>
        <v>0</v>
      </c>
      <c r="P5" s="14"/>
      <c r="Q5" s="14"/>
    </row>
    <row r="6" spans="1:20" ht="22.5" x14ac:dyDescent="0.3">
      <c r="A6" s="6"/>
      <c r="B6" s="6"/>
      <c r="C6" s="15" t="s">
        <v>4</v>
      </c>
      <c r="D6" s="147"/>
      <c r="E6" s="148"/>
      <c r="F6" s="6"/>
      <c r="G6" s="6"/>
      <c r="H6" s="6"/>
      <c r="I6" s="6"/>
      <c r="J6" s="6"/>
      <c r="K6" s="90" t="s">
        <v>128</v>
      </c>
      <c r="L6" s="90"/>
      <c r="M6" s="90"/>
      <c r="N6" s="90"/>
      <c r="O6" s="90"/>
      <c r="P6" s="90"/>
      <c r="Q6" s="4"/>
    </row>
    <row r="7" spans="1:2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0" x14ac:dyDescent="0.25">
      <c r="A8" s="6"/>
      <c r="B8" s="6"/>
      <c r="C8" s="6"/>
      <c r="D8" s="6"/>
      <c r="E8" s="102"/>
      <c r="F8" s="102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20" s="16" customFormat="1" ht="48.75" customHeight="1" x14ac:dyDescent="0.25">
      <c r="A9" s="155" t="s">
        <v>127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2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0" s="20" customFormat="1" ht="17.25" customHeight="1" x14ac:dyDescent="0.25">
      <c r="A11" s="17"/>
      <c r="B11" s="18" t="s">
        <v>102</v>
      </c>
      <c r="C11" s="17"/>
      <c r="D11" s="19"/>
      <c r="E11" s="109"/>
      <c r="F11" s="10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ht="24.75" customHeight="1" x14ac:dyDescent="0.3">
      <c r="A12" s="6"/>
      <c r="B12" s="6"/>
      <c r="C12" s="6"/>
      <c r="D12" s="6"/>
      <c r="E12" s="102"/>
      <c r="F12" s="102"/>
      <c r="G12" s="103" t="s">
        <v>103</v>
      </c>
      <c r="H12" s="103"/>
      <c r="I12" s="103"/>
      <c r="J12" s="6"/>
      <c r="K12" s="104" t="s">
        <v>96</v>
      </c>
      <c r="L12" s="105"/>
      <c r="M12" s="105"/>
      <c r="N12" s="105"/>
      <c r="O12" s="21"/>
      <c r="P12" s="6"/>
      <c r="Q12" s="6"/>
    </row>
    <row r="13" spans="1:20" ht="83.25" customHeight="1" x14ac:dyDescent="0.25">
      <c r="A13" s="6"/>
      <c r="B13" s="6"/>
      <c r="C13" s="6"/>
      <c r="D13" s="6"/>
      <c r="E13" s="110" t="s">
        <v>119</v>
      </c>
      <c r="F13" s="110"/>
      <c r="G13" s="22" t="s">
        <v>122</v>
      </c>
      <c r="H13" s="23" t="s">
        <v>123</v>
      </c>
      <c r="I13" s="24" t="s">
        <v>124</v>
      </c>
      <c r="J13" s="11"/>
      <c r="K13" s="25" t="s">
        <v>97</v>
      </c>
      <c r="L13" s="25" t="s">
        <v>98</v>
      </c>
      <c r="M13" s="25" t="s">
        <v>99</v>
      </c>
      <c r="N13" s="26" t="s">
        <v>100</v>
      </c>
      <c r="O13" s="27"/>
      <c r="P13" s="6"/>
      <c r="Q13" s="6"/>
    </row>
    <row r="14" spans="1:20" ht="65.25" customHeight="1" x14ac:dyDescent="0.25">
      <c r="A14" s="6"/>
      <c r="B14" s="6"/>
      <c r="C14" s="6"/>
      <c r="D14" s="6"/>
      <c r="E14" s="111" t="s">
        <v>104</v>
      </c>
      <c r="F14" s="111"/>
      <c r="G14" s="28" t="s">
        <v>105</v>
      </c>
      <c r="H14" s="28" t="s">
        <v>106</v>
      </c>
      <c r="I14" s="28" t="s">
        <v>107</v>
      </c>
      <c r="J14" s="11" t="s">
        <v>113</v>
      </c>
      <c r="K14" s="1"/>
      <c r="L14" s="1">
        <v>0</v>
      </c>
      <c r="M14" s="1">
        <v>0</v>
      </c>
      <c r="N14" s="29">
        <f t="shared" ref="N14:N15" si="0">SUM(K14:M14)/3</f>
        <v>0</v>
      </c>
      <c r="O14" s="30"/>
      <c r="P14" s="6"/>
      <c r="Q14" s="6"/>
    </row>
    <row r="15" spans="1:20" ht="93" customHeight="1" x14ac:dyDescent="0.25">
      <c r="A15" s="6"/>
      <c r="B15" s="6"/>
      <c r="C15" s="6"/>
      <c r="D15" s="6"/>
      <c r="E15" s="111" t="s">
        <v>108</v>
      </c>
      <c r="F15" s="111"/>
      <c r="G15" s="28" t="s">
        <v>109</v>
      </c>
      <c r="H15" s="28" t="s">
        <v>110</v>
      </c>
      <c r="I15" s="28" t="s">
        <v>111</v>
      </c>
      <c r="J15" s="11" t="s">
        <v>113</v>
      </c>
      <c r="K15" s="1">
        <v>6</v>
      </c>
      <c r="L15" s="1">
        <v>6</v>
      </c>
      <c r="M15" s="1">
        <v>6</v>
      </c>
      <c r="N15" s="29">
        <f t="shared" si="0"/>
        <v>6</v>
      </c>
      <c r="O15" s="30"/>
      <c r="P15" s="6"/>
      <c r="Q15" s="6"/>
    </row>
    <row r="16" spans="1:20" ht="28.5" customHeight="1" x14ac:dyDescent="0.25">
      <c r="A16" s="6"/>
      <c r="B16" s="6"/>
      <c r="C16" s="6"/>
      <c r="D16" s="6"/>
      <c r="E16" s="102"/>
      <c r="F16" s="102"/>
      <c r="G16" s="6"/>
      <c r="H16" s="6"/>
      <c r="I16" s="6"/>
      <c r="J16" s="6"/>
      <c r="K16" s="6"/>
      <c r="L16" s="6"/>
      <c r="M16" s="6"/>
      <c r="N16" s="31">
        <f>(N14+N15)/2</f>
        <v>3</v>
      </c>
      <c r="O16" s="32"/>
      <c r="P16" s="6"/>
      <c r="Q16" s="6"/>
    </row>
    <row r="17" spans="1:21" x14ac:dyDescent="0.25">
      <c r="A17" s="6"/>
      <c r="B17" s="6"/>
      <c r="C17" s="6"/>
      <c r="D17" s="6"/>
      <c r="E17" s="102"/>
      <c r="F17" s="102"/>
      <c r="G17" s="6"/>
      <c r="H17" s="6"/>
      <c r="I17" s="6"/>
      <c r="J17" s="6"/>
      <c r="K17" s="33" t="s">
        <v>125</v>
      </c>
      <c r="L17" s="6"/>
      <c r="M17" s="6"/>
      <c r="N17" s="6"/>
      <c r="O17" s="6"/>
      <c r="P17" s="6"/>
      <c r="Q17" s="6"/>
    </row>
    <row r="18" spans="1:21" x14ac:dyDescent="0.25">
      <c r="A18" s="6"/>
      <c r="B18" s="6"/>
      <c r="C18" s="6"/>
      <c r="D18" s="6"/>
      <c r="E18" s="102"/>
      <c r="F18" s="10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21" s="20" customFormat="1" ht="18.75" x14ac:dyDescent="0.3">
      <c r="A19" s="17"/>
      <c r="B19" s="34" t="s">
        <v>137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2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2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35" t="s">
        <v>133</v>
      </c>
      <c r="L21" s="36" t="s">
        <v>134</v>
      </c>
      <c r="M21" s="37"/>
      <c r="N21" s="6"/>
      <c r="O21" s="6"/>
      <c r="P21" s="6"/>
      <c r="Q21" s="6"/>
    </row>
    <row r="22" spans="1:21" ht="18.75" x14ac:dyDescent="0.25">
      <c r="A22" s="6"/>
      <c r="B22" s="6"/>
      <c r="C22" s="6"/>
      <c r="D22" s="149" t="s">
        <v>112</v>
      </c>
      <c r="E22" s="150"/>
      <c r="F22" s="150"/>
      <c r="G22" s="150"/>
      <c r="H22" s="150"/>
      <c r="I22" s="150"/>
      <c r="J22" s="151"/>
      <c r="K22" s="100"/>
      <c r="L22" s="101"/>
      <c r="M22" s="87" t="s">
        <v>138</v>
      </c>
      <c r="N22" s="88"/>
      <c r="O22" s="6"/>
      <c r="P22" s="6"/>
      <c r="Q22" s="6"/>
    </row>
    <row r="23" spans="1:21" ht="18" customHeight="1" x14ac:dyDescent="0.25">
      <c r="A23" s="6"/>
      <c r="B23" s="6"/>
      <c r="C23" s="6"/>
      <c r="D23" s="152" t="s">
        <v>135</v>
      </c>
      <c r="E23" s="153"/>
      <c r="F23" s="153"/>
      <c r="G23" s="153"/>
      <c r="H23" s="153"/>
      <c r="I23" s="153"/>
      <c r="J23" s="154"/>
      <c r="K23" s="100"/>
      <c r="L23" s="101"/>
      <c r="M23" s="87" t="s">
        <v>138</v>
      </c>
      <c r="N23" s="88"/>
      <c r="O23" s="6"/>
      <c r="P23" s="6"/>
      <c r="Q23" s="6"/>
    </row>
    <row r="24" spans="1:21" ht="15" customHeight="1" x14ac:dyDescent="0.25">
      <c r="A24" s="6"/>
      <c r="B24" s="6"/>
      <c r="C24" s="6"/>
      <c r="D24" s="82" t="s">
        <v>181</v>
      </c>
      <c r="E24" s="83"/>
      <c r="F24" s="83"/>
      <c r="G24" s="83"/>
      <c r="H24" s="83"/>
      <c r="I24" s="83"/>
      <c r="J24" s="84"/>
      <c r="K24" s="85"/>
      <c r="L24" s="86"/>
      <c r="M24" s="87" t="s">
        <v>138</v>
      </c>
      <c r="N24" s="88"/>
      <c r="O24" s="6"/>
      <c r="P24" s="6"/>
      <c r="Q24" s="6"/>
    </row>
    <row r="25" spans="1:2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33" t="s">
        <v>126</v>
      </c>
      <c r="L25" s="6"/>
      <c r="M25" s="6"/>
      <c r="N25" s="6"/>
      <c r="O25" s="6"/>
      <c r="P25" s="6"/>
      <c r="Q25" s="6"/>
    </row>
    <row r="26" spans="1:21" ht="14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21" s="72" customFormat="1" ht="24" customHeight="1" x14ac:dyDescent="0.25">
      <c r="A27" s="71"/>
      <c r="B27" s="170" t="s">
        <v>145</v>
      </c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</row>
    <row r="28" spans="1:21" ht="31.5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1" ht="18" customHeight="1" thickBot="1" x14ac:dyDescent="0.3">
      <c r="A29" s="6"/>
      <c r="B29" s="156" t="s">
        <v>141</v>
      </c>
      <c r="C29" s="157"/>
      <c r="D29" s="157"/>
      <c r="E29" s="157"/>
      <c r="F29" s="157"/>
      <c r="G29" s="157"/>
      <c r="H29" s="157"/>
      <c r="I29" s="158"/>
      <c r="J29" s="6"/>
      <c r="K29" s="40"/>
      <c r="L29" s="40"/>
      <c r="M29" s="40"/>
      <c r="N29" s="40"/>
      <c r="O29" s="40"/>
      <c r="P29" s="6"/>
      <c r="Q29" s="6"/>
    </row>
    <row r="30" spans="1:21" ht="36" customHeight="1" thickBot="1" x14ac:dyDescent="0.3">
      <c r="A30" s="6"/>
      <c r="B30" s="159" t="s">
        <v>6</v>
      </c>
      <c r="C30" s="159" t="s">
        <v>5</v>
      </c>
      <c r="D30" s="160" t="s">
        <v>13</v>
      </c>
      <c r="E30" s="161"/>
      <c r="F30" s="161"/>
      <c r="G30" s="161"/>
      <c r="H30" s="161"/>
      <c r="I30" s="162"/>
      <c r="J30" s="6"/>
      <c r="K30" s="40"/>
      <c r="L30" s="40"/>
      <c r="M30" s="40"/>
      <c r="N30" s="40"/>
      <c r="O30" s="40"/>
      <c r="P30" s="6"/>
      <c r="Q30" s="6"/>
    </row>
    <row r="31" spans="1:21" ht="21.75" customHeight="1" thickBot="1" x14ac:dyDescent="0.3">
      <c r="A31" s="6"/>
      <c r="B31" s="127"/>
      <c r="C31" s="127"/>
      <c r="D31" s="132" t="s">
        <v>14</v>
      </c>
      <c r="E31" s="163"/>
      <c r="F31" s="133"/>
      <c r="G31" s="41" t="s">
        <v>15</v>
      </c>
      <c r="H31" s="136" t="s">
        <v>16</v>
      </c>
      <c r="I31" s="137"/>
      <c r="J31" s="6"/>
      <c r="K31" s="106" t="s">
        <v>96</v>
      </c>
      <c r="L31" s="107"/>
      <c r="M31" s="107"/>
      <c r="N31" s="107"/>
      <c r="O31" s="42"/>
      <c r="P31" s="6"/>
      <c r="Q31" s="6"/>
    </row>
    <row r="32" spans="1:21" ht="36.75" customHeight="1" thickBot="1" x14ac:dyDescent="0.3">
      <c r="A32" s="6"/>
      <c r="B32" s="128"/>
      <c r="C32" s="128"/>
      <c r="D32" s="43" t="s">
        <v>175</v>
      </c>
      <c r="E32" s="164" t="s">
        <v>176</v>
      </c>
      <c r="F32" s="165"/>
      <c r="G32" s="75" t="s">
        <v>177</v>
      </c>
      <c r="H32" s="76" t="s">
        <v>178</v>
      </c>
      <c r="I32" s="76" t="s">
        <v>179</v>
      </c>
      <c r="J32" s="44"/>
      <c r="K32" s="45" t="s">
        <v>97</v>
      </c>
      <c r="L32" s="25" t="s">
        <v>98</v>
      </c>
      <c r="M32" s="25" t="s">
        <v>99</v>
      </c>
      <c r="N32" s="26" t="s">
        <v>100</v>
      </c>
      <c r="O32" s="46" t="s">
        <v>101</v>
      </c>
      <c r="P32" s="6"/>
      <c r="Q32" s="6"/>
    </row>
    <row r="33" spans="1:17" ht="15" customHeight="1" x14ac:dyDescent="0.25">
      <c r="A33" s="6"/>
      <c r="B33" s="116" t="s">
        <v>114</v>
      </c>
      <c r="C33" s="122" t="s">
        <v>7</v>
      </c>
      <c r="D33" s="116" t="s">
        <v>17</v>
      </c>
      <c r="E33" s="112" t="s">
        <v>18</v>
      </c>
      <c r="F33" s="113"/>
      <c r="G33" s="116" t="s">
        <v>19</v>
      </c>
      <c r="H33" s="116" t="s">
        <v>20</v>
      </c>
      <c r="I33" s="116" t="s">
        <v>21</v>
      </c>
      <c r="J33" s="6"/>
      <c r="K33" s="108"/>
      <c r="L33" s="108"/>
      <c r="M33" s="98"/>
      <c r="N33" s="93">
        <f t="shared" ref="N33" si="1">SUM(K33:M33)/3</f>
        <v>0</v>
      </c>
      <c r="O33" s="93">
        <f>N33*3/10</f>
        <v>0</v>
      </c>
      <c r="P33" s="6"/>
      <c r="Q33" s="6"/>
    </row>
    <row r="34" spans="1:17" ht="27" customHeight="1" x14ac:dyDescent="0.25">
      <c r="A34" s="6"/>
      <c r="B34" s="117"/>
      <c r="C34" s="140"/>
      <c r="D34" s="117"/>
      <c r="E34" s="114"/>
      <c r="F34" s="115"/>
      <c r="G34" s="117"/>
      <c r="H34" s="117"/>
      <c r="I34" s="117"/>
      <c r="J34" s="6"/>
      <c r="K34" s="98"/>
      <c r="L34" s="98"/>
      <c r="M34" s="98"/>
      <c r="N34" s="99"/>
      <c r="O34" s="99"/>
      <c r="P34" s="6"/>
      <c r="Q34" s="6"/>
    </row>
    <row r="35" spans="1:17" ht="15" customHeight="1" x14ac:dyDescent="0.25">
      <c r="A35" s="6"/>
      <c r="B35" s="117"/>
      <c r="C35" s="140"/>
      <c r="D35" s="117"/>
      <c r="E35" s="114"/>
      <c r="F35" s="115"/>
      <c r="G35" s="117"/>
      <c r="H35" s="117"/>
      <c r="I35" s="117"/>
      <c r="J35" s="6"/>
      <c r="K35" s="98"/>
      <c r="L35" s="98"/>
      <c r="M35" s="98"/>
      <c r="N35" s="99"/>
      <c r="O35" s="99"/>
      <c r="P35" s="6"/>
      <c r="Q35" s="6"/>
    </row>
    <row r="36" spans="1:17" ht="51.75" customHeight="1" thickBot="1" x14ac:dyDescent="0.3">
      <c r="A36" s="6"/>
      <c r="B36" s="117"/>
      <c r="C36" s="123"/>
      <c r="D36" s="118"/>
      <c r="E36" s="124"/>
      <c r="F36" s="125"/>
      <c r="G36" s="118"/>
      <c r="H36" s="118"/>
      <c r="I36" s="118"/>
      <c r="J36" s="6"/>
      <c r="K36" s="92"/>
      <c r="L36" s="92"/>
      <c r="M36" s="92"/>
      <c r="N36" s="94"/>
      <c r="O36" s="94"/>
      <c r="P36" s="6"/>
      <c r="Q36" s="6"/>
    </row>
    <row r="37" spans="1:17" ht="132.75" customHeight="1" thickBot="1" x14ac:dyDescent="0.3">
      <c r="A37" s="6"/>
      <c r="B37" s="118"/>
      <c r="C37" s="48" t="s">
        <v>8</v>
      </c>
      <c r="D37" s="47" t="s">
        <v>22</v>
      </c>
      <c r="E37" s="120" t="s">
        <v>23</v>
      </c>
      <c r="F37" s="121"/>
      <c r="G37" s="47" t="s">
        <v>24</v>
      </c>
      <c r="H37" s="47" t="s">
        <v>25</v>
      </c>
      <c r="I37" s="47" t="s">
        <v>26</v>
      </c>
      <c r="J37" s="6"/>
      <c r="K37" s="2"/>
      <c r="L37" s="2"/>
      <c r="M37" s="2"/>
      <c r="N37" s="49">
        <f t="shared" ref="N37:N45" si="2">SUM(K37:M37)/3</f>
        <v>0</v>
      </c>
      <c r="O37" s="50">
        <f>N37*3/10</f>
        <v>0</v>
      </c>
      <c r="P37" s="6"/>
      <c r="Q37" s="6"/>
    </row>
    <row r="38" spans="1:17" ht="59.25" customHeight="1" x14ac:dyDescent="0.25">
      <c r="A38" s="6"/>
      <c r="B38" s="116" t="s">
        <v>142</v>
      </c>
      <c r="C38" s="122" t="s">
        <v>146</v>
      </c>
      <c r="D38" s="116" t="s">
        <v>147</v>
      </c>
      <c r="E38" s="112" t="s">
        <v>148</v>
      </c>
      <c r="F38" s="113"/>
      <c r="G38" s="116" t="s">
        <v>149</v>
      </c>
      <c r="H38" s="116" t="s">
        <v>150</v>
      </c>
      <c r="I38" s="116" t="s">
        <v>151</v>
      </c>
      <c r="J38" s="6"/>
      <c r="K38" s="91"/>
      <c r="L38" s="91"/>
      <c r="M38" s="91"/>
      <c r="N38" s="93">
        <f t="shared" si="2"/>
        <v>0</v>
      </c>
      <c r="O38" s="93">
        <f>N38*3/10</f>
        <v>0</v>
      </c>
      <c r="P38" s="6"/>
      <c r="Q38" s="6"/>
    </row>
    <row r="39" spans="1:17" ht="15" customHeight="1" x14ac:dyDescent="0.25">
      <c r="A39" s="6"/>
      <c r="B39" s="117"/>
      <c r="C39" s="140"/>
      <c r="D39" s="117"/>
      <c r="E39" s="114"/>
      <c r="F39" s="115"/>
      <c r="G39" s="117"/>
      <c r="H39" s="117"/>
      <c r="I39" s="117"/>
      <c r="J39" s="6"/>
      <c r="K39" s="98"/>
      <c r="L39" s="98"/>
      <c r="M39" s="98"/>
      <c r="N39" s="99"/>
      <c r="O39" s="99"/>
      <c r="P39" s="6"/>
      <c r="Q39" s="6"/>
    </row>
    <row r="40" spans="1:17" ht="23.25" customHeight="1" thickBot="1" x14ac:dyDescent="0.3">
      <c r="A40" s="6"/>
      <c r="B40" s="117"/>
      <c r="C40" s="123"/>
      <c r="D40" s="118"/>
      <c r="E40" s="124"/>
      <c r="F40" s="125"/>
      <c r="G40" s="118"/>
      <c r="H40" s="118"/>
      <c r="I40" s="118"/>
      <c r="J40" s="6"/>
      <c r="K40" s="92"/>
      <c r="L40" s="92"/>
      <c r="M40" s="92"/>
      <c r="N40" s="94"/>
      <c r="O40" s="94"/>
      <c r="P40" s="6"/>
      <c r="Q40" s="6"/>
    </row>
    <row r="41" spans="1:17" ht="115.5" customHeight="1" thickBot="1" x14ac:dyDescent="0.3">
      <c r="A41" s="6"/>
      <c r="B41" s="117"/>
      <c r="C41" s="48" t="s">
        <v>143</v>
      </c>
      <c r="D41" s="47" t="s">
        <v>152</v>
      </c>
      <c r="E41" s="120" t="s">
        <v>153</v>
      </c>
      <c r="F41" s="121"/>
      <c r="G41" s="47" t="s">
        <v>154</v>
      </c>
      <c r="H41" s="47" t="s">
        <v>155</v>
      </c>
      <c r="I41" s="47" t="s">
        <v>156</v>
      </c>
      <c r="J41" s="6"/>
      <c r="K41" s="2"/>
      <c r="L41" s="2"/>
      <c r="M41" s="2"/>
      <c r="N41" s="49">
        <f t="shared" si="2"/>
        <v>0</v>
      </c>
      <c r="O41" s="50">
        <f>N41*3/10</f>
        <v>0</v>
      </c>
      <c r="P41" s="6"/>
      <c r="Q41" s="6"/>
    </row>
    <row r="42" spans="1:17" ht="123.75" customHeight="1" thickBot="1" x14ac:dyDescent="0.3">
      <c r="A42" s="6"/>
      <c r="B42" s="117"/>
      <c r="C42" s="48" t="s">
        <v>144</v>
      </c>
      <c r="D42" s="47" t="s">
        <v>157</v>
      </c>
      <c r="E42" s="120" t="s">
        <v>158</v>
      </c>
      <c r="F42" s="121"/>
      <c r="G42" s="47" t="s">
        <v>159</v>
      </c>
      <c r="H42" s="47" t="s">
        <v>160</v>
      </c>
      <c r="I42" s="47" t="s">
        <v>161</v>
      </c>
      <c r="J42" s="6"/>
      <c r="K42" s="2"/>
      <c r="L42" s="2"/>
      <c r="M42" s="2"/>
      <c r="N42" s="49">
        <f t="shared" si="2"/>
        <v>0</v>
      </c>
      <c r="O42" s="50">
        <f>N42*3/10</f>
        <v>0</v>
      </c>
      <c r="P42" s="6"/>
      <c r="Q42" s="6"/>
    </row>
    <row r="43" spans="1:17" ht="56.25" customHeight="1" x14ac:dyDescent="0.25">
      <c r="A43" s="6"/>
      <c r="B43" s="117"/>
      <c r="C43" s="122" t="s">
        <v>129</v>
      </c>
      <c r="D43" s="116" t="s">
        <v>162</v>
      </c>
      <c r="E43" s="112" t="s">
        <v>43</v>
      </c>
      <c r="F43" s="113"/>
      <c r="G43" s="116" t="s">
        <v>44</v>
      </c>
      <c r="H43" s="116" t="s">
        <v>45</v>
      </c>
      <c r="I43" s="116" t="s">
        <v>46</v>
      </c>
      <c r="J43" s="6"/>
      <c r="K43" s="91"/>
      <c r="L43" s="91"/>
      <c r="M43" s="91"/>
      <c r="N43" s="93">
        <f t="shared" si="2"/>
        <v>0</v>
      </c>
      <c r="O43" s="93">
        <f>N43*3/10</f>
        <v>0</v>
      </c>
      <c r="P43" s="6"/>
      <c r="Q43" s="6"/>
    </row>
    <row r="44" spans="1:17" ht="40.5" customHeight="1" thickBot="1" x14ac:dyDescent="0.3">
      <c r="A44" s="6"/>
      <c r="B44" s="117"/>
      <c r="C44" s="141"/>
      <c r="D44" s="117"/>
      <c r="E44" s="114"/>
      <c r="F44" s="115"/>
      <c r="G44" s="117"/>
      <c r="H44" s="117"/>
      <c r="I44" s="117"/>
      <c r="J44" s="6"/>
      <c r="K44" s="92"/>
      <c r="L44" s="92"/>
      <c r="M44" s="92"/>
      <c r="N44" s="94"/>
      <c r="O44" s="94"/>
      <c r="P44" s="6"/>
      <c r="Q44" s="6"/>
    </row>
    <row r="45" spans="1:17" ht="38.25" customHeight="1" x14ac:dyDescent="0.25">
      <c r="A45" s="6"/>
      <c r="B45" s="119" t="s">
        <v>116</v>
      </c>
      <c r="C45" s="143" t="s">
        <v>130</v>
      </c>
      <c r="D45" s="119" t="s">
        <v>47</v>
      </c>
      <c r="E45" s="119" t="s">
        <v>48</v>
      </c>
      <c r="F45" s="119"/>
      <c r="G45" s="119" t="s">
        <v>49</v>
      </c>
      <c r="H45" s="119" t="s">
        <v>50</v>
      </c>
      <c r="I45" s="119" t="s">
        <v>51</v>
      </c>
      <c r="J45" s="6"/>
      <c r="K45" s="91"/>
      <c r="L45" s="91"/>
      <c r="M45" s="91"/>
      <c r="N45" s="93">
        <f t="shared" si="2"/>
        <v>0</v>
      </c>
      <c r="O45" s="93">
        <f>N45*1/10</f>
        <v>0</v>
      </c>
      <c r="P45" s="6"/>
      <c r="Q45" s="6"/>
    </row>
    <row r="46" spans="1:17" ht="39.75" customHeight="1" thickBot="1" x14ac:dyDescent="0.3">
      <c r="A46" s="6"/>
      <c r="B46" s="119"/>
      <c r="C46" s="144"/>
      <c r="D46" s="119"/>
      <c r="E46" s="119"/>
      <c r="F46" s="119"/>
      <c r="G46" s="119"/>
      <c r="H46" s="119"/>
      <c r="I46" s="119"/>
      <c r="J46" s="6"/>
      <c r="K46" s="92"/>
      <c r="L46" s="92"/>
      <c r="M46" s="92"/>
      <c r="N46" s="94"/>
      <c r="O46" s="94"/>
      <c r="P46" s="6"/>
      <c r="Q46" s="6"/>
    </row>
    <row r="47" spans="1:17" ht="90.75" customHeight="1" x14ac:dyDescent="0.25">
      <c r="A47" s="6"/>
      <c r="B47" s="119"/>
      <c r="C47" s="143" t="s">
        <v>132</v>
      </c>
      <c r="D47" s="119" t="s">
        <v>52</v>
      </c>
      <c r="E47" s="119" t="s">
        <v>53</v>
      </c>
      <c r="F47" s="119"/>
      <c r="G47" s="119" t="s">
        <v>54</v>
      </c>
      <c r="H47" s="119" t="s">
        <v>55</v>
      </c>
      <c r="I47" s="119" t="s">
        <v>56</v>
      </c>
      <c r="J47" s="6"/>
      <c r="K47" s="91"/>
      <c r="L47" s="91"/>
      <c r="M47" s="91"/>
      <c r="N47" s="93">
        <f t="shared" ref="N47:N49" si="3">SUM(K47:M47)/3</f>
        <v>0</v>
      </c>
      <c r="O47" s="93">
        <f>N47*1/10</f>
        <v>0</v>
      </c>
      <c r="P47" s="6"/>
      <c r="Q47" s="6"/>
    </row>
    <row r="48" spans="1:17" ht="44.25" customHeight="1" thickBot="1" x14ac:dyDescent="0.3">
      <c r="A48" s="6"/>
      <c r="B48" s="119"/>
      <c r="C48" s="144"/>
      <c r="D48" s="119"/>
      <c r="E48" s="119"/>
      <c r="F48" s="119"/>
      <c r="G48" s="119"/>
      <c r="H48" s="119"/>
      <c r="I48" s="119"/>
      <c r="J48" s="6"/>
      <c r="K48" s="92"/>
      <c r="L48" s="92"/>
      <c r="M48" s="92"/>
      <c r="N48" s="94"/>
      <c r="O48" s="94"/>
      <c r="P48" s="6"/>
      <c r="Q48" s="6"/>
    </row>
    <row r="49" spans="1:17" ht="114.75" customHeight="1" x14ac:dyDescent="0.25">
      <c r="A49" s="6"/>
      <c r="B49" s="119"/>
      <c r="C49" s="143" t="s">
        <v>131</v>
      </c>
      <c r="D49" s="119" t="s">
        <v>57</v>
      </c>
      <c r="E49" s="119" t="s">
        <v>58</v>
      </c>
      <c r="F49" s="119"/>
      <c r="G49" s="119" t="s">
        <v>59</v>
      </c>
      <c r="H49" s="119" t="s">
        <v>60</v>
      </c>
      <c r="I49" s="119" t="s">
        <v>61</v>
      </c>
      <c r="J49" s="6"/>
      <c r="K49" s="91"/>
      <c r="L49" s="91"/>
      <c r="M49" s="91"/>
      <c r="N49" s="93">
        <f t="shared" si="3"/>
        <v>0</v>
      </c>
      <c r="O49" s="93">
        <f>N49*1/10</f>
        <v>0</v>
      </c>
      <c r="P49" s="6"/>
      <c r="Q49" s="6"/>
    </row>
    <row r="50" spans="1:17" ht="62.25" customHeight="1" x14ac:dyDescent="0.25">
      <c r="A50" s="6"/>
      <c r="B50" s="119"/>
      <c r="C50" s="144"/>
      <c r="D50" s="119"/>
      <c r="E50" s="119"/>
      <c r="F50" s="119"/>
      <c r="G50" s="119"/>
      <c r="H50" s="119"/>
      <c r="I50" s="119"/>
      <c r="J50" s="6"/>
      <c r="K50" s="98"/>
      <c r="L50" s="98"/>
      <c r="M50" s="98"/>
      <c r="N50" s="99"/>
      <c r="O50" s="99"/>
      <c r="P50" s="6"/>
      <c r="Q50" s="6"/>
    </row>
    <row r="51" spans="1:17" ht="124.5" customHeight="1" x14ac:dyDescent="0.25">
      <c r="A51" s="6"/>
      <c r="B51" s="119"/>
      <c r="C51" s="51" t="s">
        <v>182</v>
      </c>
      <c r="D51" s="81" t="s">
        <v>183</v>
      </c>
      <c r="E51" s="139" t="s">
        <v>184</v>
      </c>
      <c r="F51" s="139"/>
      <c r="G51" s="81" t="s">
        <v>62</v>
      </c>
      <c r="H51" s="28" t="s">
        <v>63</v>
      </c>
      <c r="I51" s="28" t="s">
        <v>64</v>
      </c>
      <c r="J51" s="6"/>
      <c r="K51" s="1"/>
      <c r="L51" s="1"/>
      <c r="M51" s="1"/>
      <c r="N51" s="52">
        <f t="shared" ref="N51" si="4">SUM(K51:M51)/3</f>
        <v>0</v>
      </c>
      <c r="O51" s="52">
        <f>N51*4/10</f>
        <v>0</v>
      </c>
      <c r="P51" s="6"/>
      <c r="Q51" s="6"/>
    </row>
    <row r="52" spans="1:17" ht="23.25" customHeight="1" x14ac:dyDescent="0.25">
      <c r="A52" s="6"/>
      <c r="B52" s="53"/>
      <c r="C52" s="54"/>
      <c r="D52" s="55"/>
      <c r="E52" s="55"/>
      <c r="F52" s="55"/>
      <c r="G52" s="55"/>
      <c r="H52" s="55"/>
      <c r="I52" s="55"/>
      <c r="J52" s="6"/>
      <c r="K52" s="56"/>
      <c r="L52" s="56"/>
      <c r="M52" s="56"/>
      <c r="N52" s="56"/>
      <c r="O52" s="52">
        <f>SUM(O33:O51)</f>
        <v>0</v>
      </c>
      <c r="P52" s="6"/>
      <c r="Q52" s="6"/>
    </row>
    <row r="53" spans="1:17" ht="21" customHeight="1" thickBot="1" x14ac:dyDescent="0.3">
      <c r="A53" s="6"/>
      <c r="B53" s="53"/>
      <c r="C53" s="54"/>
      <c r="D53" s="55"/>
      <c r="E53" s="55"/>
      <c r="F53" s="55"/>
      <c r="G53" s="55"/>
      <c r="H53" s="55"/>
      <c r="I53" s="55"/>
      <c r="J53" s="6"/>
      <c r="K53" s="57" t="s">
        <v>120</v>
      </c>
      <c r="L53" s="58"/>
      <c r="M53" s="59" t="s">
        <v>121</v>
      </c>
      <c r="N53" s="60">
        <f>O52/10</f>
        <v>0</v>
      </c>
      <c r="O53" s="61"/>
      <c r="P53" s="6"/>
      <c r="Q53" s="6"/>
    </row>
    <row r="54" spans="1:17" ht="21" customHeight="1" x14ac:dyDescent="0.25">
      <c r="A54" s="6"/>
      <c r="B54" s="53"/>
      <c r="C54" s="54"/>
      <c r="D54" s="55"/>
      <c r="E54" s="55"/>
      <c r="F54" s="55"/>
      <c r="G54" s="55"/>
      <c r="H54" s="55"/>
      <c r="I54" s="55"/>
      <c r="J54" s="6"/>
      <c r="K54" s="40"/>
      <c r="L54" s="40"/>
      <c r="M54" s="62"/>
      <c r="N54" s="63"/>
      <c r="O54" s="61"/>
      <c r="P54" s="6"/>
      <c r="Q54" s="6"/>
    </row>
    <row r="55" spans="1:17" ht="18.75" customHeight="1" x14ac:dyDescent="0.25">
      <c r="A55" s="6"/>
      <c r="B55" s="126" t="s">
        <v>65</v>
      </c>
      <c r="C55" s="126"/>
      <c r="D55" s="126"/>
      <c r="E55" s="126"/>
      <c r="F55" s="126"/>
      <c r="G55" s="126"/>
      <c r="H55" s="126"/>
      <c r="I55" s="126"/>
      <c r="J55" s="6"/>
      <c r="K55" s="40"/>
      <c r="L55" s="40"/>
      <c r="M55" s="40"/>
      <c r="N55" s="40"/>
      <c r="O55" s="40"/>
      <c r="P55" s="6"/>
      <c r="Q55" s="6"/>
    </row>
    <row r="56" spans="1:17" ht="15.75" customHeight="1" thickBot="1" x14ac:dyDescent="0.3">
      <c r="A56" s="6"/>
      <c r="B56" s="127" t="s">
        <v>6</v>
      </c>
      <c r="C56" s="127" t="s">
        <v>5</v>
      </c>
      <c r="D56" s="129" t="s">
        <v>13</v>
      </c>
      <c r="E56" s="130"/>
      <c r="F56" s="130"/>
      <c r="G56" s="130"/>
      <c r="H56" s="130"/>
      <c r="I56" s="131"/>
      <c r="J56" s="6"/>
      <c r="K56" s="40"/>
      <c r="L56" s="40"/>
      <c r="M56" s="40"/>
      <c r="N56" s="40"/>
      <c r="O56" s="40"/>
      <c r="P56" s="6"/>
      <c r="Q56" s="6"/>
    </row>
    <row r="57" spans="1:17" ht="15.75" customHeight="1" thickBot="1" x14ac:dyDescent="0.3">
      <c r="A57" s="6"/>
      <c r="B57" s="127"/>
      <c r="C57" s="127"/>
      <c r="D57" s="132" t="s">
        <v>14</v>
      </c>
      <c r="E57" s="133"/>
      <c r="F57" s="134" t="s">
        <v>15</v>
      </c>
      <c r="G57" s="135"/>
      <c r="H57" s="136" t="s">
        <v>16</v>
      </c>
      <c r="I57" s="137"/>
      <c r="J57" s="6"/>
      <c r="K57" s="95" t="s">
        <v>96</v>
      </c>
      <c r="L57" s="96"/>
      <c r="M57" s="96"/>
      <c r="N57" s="97"/>
      <c r="O57" s="42"/>
      <c r="P57" s="6"/>
      <c r="Q57" s="6"/>
    </row>
    <row r="58" spans="1:17" ht="34.5" customHeight="1" thickBot="1" x14ac:dyDescent="0.3">
      <c r="A58" s="6"/>
      <c r="B58" s="128"/>
      <c r="C58" s="128"/>
      <c r="D58" s="22" t="s">
        <v>180</v>
      </c>
      <c r="E58" s="77" t="s">
        <v>176</v>
      </c>
      <c r="F58" s="138" t="s">
        <v>177</v>
      </c>
      <c r="G58" s="138"/>
      <c r="H58" s="76" t="s">
        <v>178</v>
      </c>
      <c r="I58" s="76" t="s">
        <v>179</v>
      </c>
      <c r="J58" s="6"/>
      <c r="K58" s="64" t="s">
        <v>97</v>
      </c>
      <c r="L58" s="65" t="s">
        <v>98</v>
      </c>
      <c r="M58" s="66" t="s">
        <v>99</v>
      </c>
      <c r="N58" s="67" t="s">
        <v>100</v>
      </c>
      <c r="O58" s="67" t="s">
        <v>101</v>
      </c>
      <c r="P58" s="6"/>
      <c r="Q58" s="6"/>
    </row>
    <row r="59" spans="1:17" ht="63.75" customHeight="1" thickBot="1" x14ac:dyDescent="0.3">
      <c r="A59" s="6"/>
      <c r="B59" s="116" t="s">
        <v>117</v>
      </c>
      <c r="C59" s="48" t="s">
        <v>66</v>
      </c>
      <c r="D59" s="47" t="s">
        <v>67</v>
      </c>
      <c r="E59" s="47" t="s">
        <v>68</v>
      </c>
      <c r="F59" s="120" t="s">
        <v>69</v>
      </c>
      <c r="G59" s="121"/>
      <c r="H59" s="47" t="s">
        <v>70</v>
      </c>
      <c r="I59" s="47" t="s">
        <v>71</v>
      </c>
      <c r="J59" s="6"/>
      <c r="K59" s="2"/>
      <c r="L59" s="2"/>
      <c r="M59" s="2"/>
      <c r="N59" s="49">
        <f t="shared" ref="N59:N63" si="5">SUM(K59:M59)/3</f>
        <v>0</v>
      </c>
      <c r="O59" s="50">
        <f>N59*5/10</f>
        <v>0</v>
      </c>
      <c r="P59" s="6"/>
      <c r="Q59" s="6"/>
    </row>
    <row r="60" spans="1:17" ht="57" customHeight="1" thickBot="1" x14ac:dyDescent="0.3">
      <c r="A60" s="6"/>
      <c r="B60" s="117"/>
      <c r="C60" s="48" t="s">
        <v>72</v>
      </c>
      <c r="D60" s="47" t="s">
        <v>73</v>
      </c>
      <c r="E60" s="47" t="s">
        <v>74</v>
      </c>
      <c r="F60" s="120" t="s">
        <v>75</v>
      </c>
      <c r="G60" s="121"/>
      <c r="H60" s="47" t="s">
        <v>76</v>
      </c>
      <c r="I60" s="47" t="s">
        <v>77</v>
      </c>
      <c r="J60" s="6"/>
      <c r="K60" s="2"/>
      <c r="L60" s="2"/>
      <c r="M60" s="2"/>
      <c r="N60" s="49">
        <f t="shared" si="5"/>
        <v>0</v>
      </c>
      <c r="O60" s="50">
        <f>N60*5/10</f>
        <v>0</v>
      </c>
      <c r="P60" s="6"/>
      <c r="Q60" s="6"/>
    </row>
    <row r="61" spans="1:17" ht="63.75" customHeight="1" thickBot="1" x14ac:dyDescent="0.3">
      <c r="A61" s="6"/>
      <c r="B61" s="117"/>
      <c r="C61" s="48" t="s">
        <v>78</v>
      </c>
      <c r="D61" s="47" t="s">
        <v>79</v>
      </c>
      <c r="E61" s="47" t="s">
        <v>80</v>
      </c>
      <c r="F61" s="120" t="s">
        <v>81</v>
      </c>
      <c r="G61" s="121"/>
      <c r="H61" s="47" t="s">
        <v>82</v>
      </c>
      <c r="I61" s="47" t="s">
        <v>83</v>
      </c>
      <c r="J61" s="6"/>
      <c r="K61" s="2"/>
      <c r="L61" s="2"/>
      <c r="M61" s="2"/>
      <c r="N61" s="49">
        <f t="shared" si="5"/>
        <v>0</v>
      </c>
      <c r="O61" s="50">
        <f>N61*5/10</f>
        <v>0</v>
      </c>
      <c r="P61" s="6"/>
      <c r="Q61" s="6"/>
    </row>
    <row r="62" spans="1:17" ht="128.25" customHeight="1" thickBot="1" x14ac:dyDescent="0.3">
      <c r="A62" s="6"/>
      <c r="B62" s="118"/>
      <c r="C62" s="48" t="s">
        <v>84</v>
      </c>
      <c r="D62" s="47" t="s">
        <v>85</v>
      </c>
      <c r="E62" s="47" t="s">
        <v>86</v>
      </c>
      <c r="F62" s="120" t="s">
        <v>87</v>
      </c>
      <c r="G62" s="121"/>
      <c r="H62" s="47" t="s">
        <v>88</v>
      </c>
      <c r="I62" s="47" t="s">
        <v>89</v>
      </c>
      <c r="J62" s="6"/>
      <c r="K62" s="2"/>
      <c r="L62" s="2"/>
      <c r="M62" s="2"/>
      <c r="N62" s="49">
        <f t="shared" si="5"/>
        <v>0</v>
      </c>
      <c r="O62" s="50">
        <f>N62*5/10</f>
        <v>0</v>
      </c>
      <c r="P62" s="6"/>
      <c r="Q62" s="6"/>
    </row>
    <row r="63" spans="1:17" ht="128.25" customHeight="1" x14ac:dyDescent="0.25">
      <c r="A63" s="6"/>
      <c r="B63" s="116" t="s">
        <v>118</v>
      </c>
      <c r="C63" s="122" t="s">
        <v>90</v>
      </c>
      <c r="D63" s="116" t="s">
        <v>91</v>
      </c>
      <c r="E63" s="116" t="s">
        <v>92</v>
      </c>
      <c r="F63" s="112" t="s">
        <v>93</v>
      </c>
      <c r="G63" s="113"/>
      <c r="H63" s="116" t="s">
        <v>94</v>
      </c>
      <c r="I63" s="116" t="s">
        <v>95</v>
      </c>
      <c r="J63" s="6"/>
      <c r="K63" s="91"/>
      <c r="L63" s="91"/>
      <c r="M63" s="91"/>
      <c r="N63" s="93">
        <f t="shared" si="5"/>
        <v>0</v>
      </c>
      <c r="O63" s="93">
        <f>N63*5/10</f>
        <v>0</v>
      </c>
      <c r="P63" s="6"/>
      <c r="Q63" s="6"/>
    </row>
    <row r="64" spans="1:17" ht="15.75" thickBot="1" x14ac:dyDescent="0.3">
      <c r="A64" s="6"/>
      <c r="B64" s="118"/>
      <c r="C64" s="123"/>
      <c r="D64" s="118"/>
      <c r="E64" s="118"/>
      <c r="F64" s="124"/>
      <c r="G64" s="125"/>
      <c r="H64" s="118"/>
      <c r="I64" s="118"/>
      <c r="J64" s="6"/>
      <c r="K64" s="92"/>
      <c r="L64" s="92"/>
      <c r="M64" s="92"/>
      <c r="N64" s="94"/>
      <c r="O64" s="94"/>
      <c r="P64" s="6"/>
      <c r="Q64" s="6"/>
    </row>
    <row r="65" spans="1:17" ht="16.5" thickBot="1" x14ac:dyDescent="0.3">
      <c r="A65" s="6"/>
      <c r="B65" s="68"/>
      <c r="C65" s="6"/>
      <c r="D65" s="6"/>
      <c r="E65" s="6"/>
      <c r="F65" s="6"/>
      <c r="G65" s="6"/>
      <c r="H65" s="6"/>
      <c r="I65" s="6"/>
      <c r="J65" s="6"/>
      <c r="K65" s="69">
        <f>SUM(K55:K64)</f>
        <v>0</v>
      </c>
      <c r="L65" s="69">
        <f>SUM(L55:L64)</f>
        <v>0</v>
      </c>
      <c r="M65" s="69">
        <f>SUM(M55:M64)</f>
        <v>0</v>
      </c>
      <c r="N65" s="69"/>
      <c r="O65" s="50">
        <f>SUM(O55:O64)</f>
        <v>0</v>
      </c>
      <c r="P65" s="6"/>
      <c r="Q65" s="6"/>
    </row>
    <row r="66" spans="1:17" ht="16.5" thickBo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57" t="s">
        <v>120</v>
      </c>
      <c r="L66" s="58"/>
      <c r="M66" s="59" t="s">
        <v>121</v>
      </c>
      <c r="N66" s="60">
        <f>O65*5/10</f>
        <v>0</v>
      </c>
      <c r="O66" s="70"/>
      <c r="P66" s="6"/>
      <c r="Q66" s="6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B71" s="73" t="s">
        <v>163</v>
      </c>
      <c r="C71" s="74"/>
      <c r="D71" s="74"/>
      <c r="E71" s="74"/>
    </row>
    <row r="72" spans="1:17" x14ac:dyDescent="0.25">
      <c r="A72" s="168" t="s">
        <v>164</v>
      </c>
      <c r="B72" s="168"/>
      <c r="C72" s="168"/>
      <c r="D72" s="171" t="s">
        <v>165</v>
      </c>
      <c r="E72" s="171"/>
    </row>
    <row r="73" spans="1:17" x14ac:dyDescent="0.25">
      <c r="A73" s="168" t="s">
        <v>166</v>
      </c>
      <c r="B73" s="168"/>
      <c r="C73" s="168"/>
      <c r="D73" s="171"/>
      <c r="E73" s="171"/>
    </row>
    <row r="74" spans="1:17" ht="48" customHeight="1" x14ac:dyDescent="0.25">
      <c r="A74" s="166" t="s">
        <v>167</v>
      </c>
      <c r="B74" s="166"/>
      <c r="C74" s="166"/>
      <c r="D74" s="166" t="s">
        <v>168</v>
      </c>
      <c r="E74" s="166"/>
    </row>
    <row r="75" spans="1:17" ht="38.25" customHeight="1" x14ac:dyDescent="0.25">
      <c r="A75" s="166" t="s">
        <v>169</v>
      </c>
      <c r="B75" s="166"/>
      <c r="C75" s="166"/>
      <c r="D75" s="166" t="s">
        <v>170</v>
      </c>
      <c r="E75" s="166"/>
    </row>
    <row r="76" spans="1:17" ht="51" customHeight="1" x14ac:dyDescent="0.25">
      <c r="A76" s="166" t="s">
        <v>171</v>
      </c>
      <c r="B76" s="166"/>
      <c r="C76" s="166"/>
      <c r="D76" s="166" t="s">
        <v>172</v>
      </c>
      <c r="E76" s="166"/>
    </row>
    <row r="77" spans="1:17" ht="28.5" customHeight="1" x14ac:dyDescent="0.25">
      <c r="A77" s="166" t="s">
        <v>173</v>
      </c>
      <c r="B77" s="166"/>
      <c r="C77" s="166"/>
      <c r="D77" s="166" t="s">
        <v>174</v>
      </c>
      <c r="E77" s="166"/>
    </row>
  </sheetData>
  <sheetProtection algorithmName="SHA-512" hashValue="dF+bWZ4pcj9T3AKNclaQRyP9dbTCz1ZOnC64FPbhB6jC9nfTaf16kal43aLrCoLLUzNjtur1oU2pCKypRLTRWw==" saltValue="oQA2ABDafjUThBWomnPRaA==" spinCount="100000" sheet="1" objects="1" scenarios="1"/>
  <mergeCells count="145">
    <mergeCell ref="D74:E74"/>
    <mergeCell ref="D75:E75"/>
    <mergeCell ref="D76:E76"/>
    <mergeCell ref="D77:E77"/>
    <mergeCell ref="D72:E73"/>
    <mergeCell ref="A72:C72"/>
    <mergeCell ref="A73:C73"/>
    <mergeCell ref="A74:C74"/>
    <mergeCell ref="A75:C75"/>
    <mergeCell ref="A76:C76"/>
    <mergeCell ref="A77:C77"/>
    <mergeCell ref="K4:M4"/>
    <mergeCell ref="K5:M5"/>
    <mergeCell ref="D6:E6"/>
    <mergeCell ref="K6:P6"/>
    <mergeCell ref="E8:F8"/>
    <mergeCell ref="A2:T3"/>
    <mergeCell ref="E14:F14"/>
    <mergeCell ref="E15:F15"/>
    <mergeCell ref="E16:F16"/>
    <mergeCell ref="E17:F17"/>
    <mergeCell ref="E18:F18"/>
    <mergeCell ref="D22:J22"/>
    <mergeCell ref="A9:Q9"/>
    <mergeCell ref="E11:F11"/>
    <mergeCell ref="E12:F12"/>
    <mergeCell ref="G12:I12"/>
    <mergeCell ref="K12:N12"/>
    <mergeCell ref="E13:F13"/>
    <mergeCell ref="B29:I29"/>
    <mergeCell ref="B30:B32"/>
    <mergeCell ref="C30:C32"/>
    <mergeCell ref="D30:I30"/>
    <mergeCell ref="D31:F31"/>
    <mergeCell ref="H31:I31"/>
    <mergeCell ref="K22:L22"/>
    <mergeCell ref="M22:N22"/>
    <mergeCell ref="D23:J23"/>
    <mergeCell ref="K23:L23"/>
    <mergeCell ref="M23:N23"/>
    <mergeCell ref="B27:U27"/>
    <mergeCell ref="K31:N31"/>
    <mergeCell ref="E32:F32"/>
    <mergeCell ref="D24:J24"/>
    <mergeCell ref="K24:L24"/>
    <mergeCell ref="M24:N24"/>
    <mergeCell ref="B33:B37"/>
    <mergeCell ref="C33:C36"/>
    <mergeCell ref="D33:D36"/>
    <mergeCell ref="E33:F36"/>
    <mergeCell ref="G33:G36"/>
    <mergeCell ref="H33:H36"/>
    <mergeCell ref="I33:I36"/>
    <mergeCell ref="K33:K36"/>
    <mergeCell ref="L33:L36"/>
    <mergeCell ref="M33:M36"/>
    <mergeCell ref="N33:N36"/>
    <mergeCell ref="O33:O36"/>
    <mergeCell ref="E37:F37"/>
    <mergeCell ref="B38:B44"/>
    <mergeCell ref="C38:C40"/>
    <mergeCell ref="D38:D40"/>
    <mergeCell ref="E38:F40"/>
    <mergeCell ref="G38:G40"/>
    <mergeCell ref="O38:O40"/>
    <mergeCell ref="E41:F41"/>
    <mergeCell ref="E42:F42"/>
    <mergeCell ref="C43:C44"/>
    <mergeCell ref="D43:D44"/>
    <mergeCell ref="E43:F44"/>
    <mergeCell ref="G43:G44"/>
    <mergeCell ref="H43:H44"/>
    <mergeCell ref="I43:I44"/>
    <mergeCell ref="K43:K44"/>
    <mergeCell ref="H38:H40"/>
    <mergeCell ref="I38:I40"/>
    <mergeCell ref="K38:K40"/>
    <mergeCell ref="L38:L40"/>
    <mergeCell ref="M38:M40"/>
    <mergeCell ref="N38:N40"/>
    <mergeCell ref="I45:I46"/>
    <mergeCell ref="K45:K46"/>
    <mergeCell ref="L45:L46"/>
    <mergeCell ref="M45:M46"/>
    <mergeCell ref="N45:N46"/>
    <mergeCell ref="O45:O46"/>
    <mergeCell ref="L43:L44"/>
    <mergeCell ref="M43:M44"/>
    <mergeCell ref="N43:N44"/>
    <mergeCell ref="O43:O44"/>
    <mergeCell ref="C49:C50"/>
    <mergeCell ref="D49:D50"/>
    <mergeCell ref="E49:F50"/>
    <mergeCell ref="G49:G50"/>
    <mergeCell ref="H49:H50"/>
    <mergeCell ref="C47:C48"/>
    <mergeCell ref="D47:D48"/>
    <mergeCell ref="E47:F48"/>
    <mergeCell ref="G47:G48"/>
    <mergeCell ref="H47:H48"/>
    <mergeCell ref="M49:M50"/>
    <mergeCell ref="N49:N50"/>
    <mergeCell ref="O49:O50"/>
    <mergeCell ref="K47:K48"/>
    <mergeCell ref="L47:L48"/>
    <mergeCell ref="M47:M48"/>
    <mergeCell ref="N47:N48"/>
    <mergeCell ref="O47:O48"/>
    <mergeCell ref="I47:I48"/>
    <mergeCell ref="K57:N57"/>
    <mergeCell ref="F58:G58"/>
    <mergeCell ref="B59:B62"/>
    <mergeCell ref="F59:G59"/>
    <mergeCell ref="F60:G60"/>
    <mergeCell ref="F61:G61"/>
    <mergeCell ref="F62:G62"/>
    <mergeCell ref="E51:F51"/>
    <mergeCell ref="B55:I55"/>
    <mergeCell ref="B56:B58"/>
    <mergeCell ref="C56:C58"/>
    <mergeCell ref="D56:I56"/>
    <mergeCell ref="D57:E57"/>
    <mergeCell ref="F57:G57"/>
    <mergeCell ref="H57:I57"/>
    <mergeCell ref="B45:B51"/>
    <mergeCell ref="C45:C46"/>
    <mergeCell ref="D45:D46"/>
    <mergeCell ref="E45:F46"/>
    <mergeCell ref="G45:G46"/>
    <mergeCell ref="H45:H46"/>
    <mergeCell ref="I49:I50"/>
    <mergeCell ref="K49:K50"/>
    <mergeCell ref="L49:L50"/>
    <mergeCell ref="I63:I64"/>
    <mergeCell ref="K63:K64"/>
    <mergeCell ref="L63:L64"/>
    <mergeCell ref="M63:M64"/>
    <mergeCell ref="N63:N64"/>
    <mergeCell ref="O63:O64"/>
    <mergeCell ref="B63:B64"/>
    <mergeCell ref="C63:C64"/>
    <mergeCell ref="D63:D64"/>
    <mergeCell ref="E63:E64"/>
    <mergeCell ref="F63:G64"/>
    <mergeCell ref="H63:H64"/>
  </mergeCells>
  <conditionalFormatting sqref="K21:L21">
    <cfRule type="duplicateValues" dxfId="8" priority="3"/>
    <cfRule type="duplicateValues" dxfId="7" priority="4"/>
  </conditionalFormatting>
  <conditionalFormatting sqref="K22:L22">
    <cfRule type="cellIs" dxfId="6" priority="8" operator="equal">
      <formula>"EZ"</formula>
    </cfRule>
    <cfRule type="cellIs" dxfId="5" priority="9" operator="equal">
      <formula>"BAI"</formula>
    </cfRule>
  </conditionalFormatting>
  <conditionalFormatting sqref="K23:L23">
    <cfRule type="cellIs" dxfId="4" priority="6" operator="equal">
      <formula>"EZ"</formula>
    </cfRule>
    <cfRule type="cellIs" dxfId="3" priority="7" operator="equal">
      <formula>"BAI"</formula>
    </cfRule>
  </conditionalFormatting>
  <conditionalFormatting sqref="K24:L24">
    <cfRule type="cellIs" dxfId="2" priority="1" operator="equal">
      <formula>"EZ"</formula>
    </cfRule>
    <cfRule type="cellIs" dxfId="1" priority="2" operator="equal">
      <formula>"BAI"</formula>
    </cfRule>
  </conditionalFormatting>
  <conditionalFormatting sqref="Q4">
    <cfRule type="cellIs" dxfId="0" priority="5" operator="equal">
      <formula>"ETIKA BETE"</formula>
    </cfRule>
  </conditionalFormatting>
  <dataValidations count="2">
    <dataValidation type="list" operator="lessThanOrEqual" allowBlank="1" showInputMessage="1" showErrorMessage="1" error="10 edo txikiagoa" sqref="K22:L24" xr:uid="{DC01368A-912B-4BB6-B1DE-CF6E4B0395D8}">
      <formula1>$K$21:$L$21</formula1>
    </dataValidation>
    <dataValidation type="decimal" operator="lessThanOrEqual" allowBlank="1" showInputMessage="1" showErrorMessage="1" error="10 edo txikiagoa" sqref="K14:M15 K33:M33 K37:M38 K41:M43 K45:M45 K47:M47 K49:M49 K59:M63 K51:M51 M22:M24" xr:uid="{D2F4823D-8295-417A-B55F-1FE16CD239F6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Ikerketa EUS</vt:lpstr>
      <vt:lpstr>Eskuhartze EUS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Nahia IDOIAGA</dc:creator>
  <cp:lastModifiedBy>Nahia Idoiaga</cp:lastModifiedBy>
  <dcterms:created xsi:type="dcterms:W3CDTF">2023-11-29T06:23:08Z</dcterms:created>
  <dcterms:modified xsi:type="dcterms:W3CDTF">2026-03-02T11:03:31Z</dcterms:modified>
</cp:coreProperties>
</file>