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czvause\Desktop\PORTAL TRANSPARENCIA\2º semestre\"/>
    </mc:Choice>
  </mc:AlternateContent>
  <bookViews>
    <workbookView xWindow="-120" yWindow="-120" windowWidth="21840" windowHeight="13140" firstSheet="3" activeTab="7"/>
  </bookViews>
  <sheets>
    <sheet name="INFRAESTRUCTURAS" sheetId="12" r:id="rId1"/>
    <sheet name="SSGG" sheetId="1" r:id="rId2"/>
    <sheet name="ARABA" sheetId="3" r:id="rId3"/>
    <sheet name="GIPUZKOA" sheetId="4" r:id="rId4"/>
    <sheet name="BIZKAIA" sheetId="5" r:id="rId5"/>
    <sheet name="todos-varios CAMPUS" sheetId="6" r:id="rId6"/>
    <sheet name="SEGURIDAD" sheetId="7" r:id="rId7"/>
    <sheet name="TICS" sheetId="11" r:id="rId8"/>
    <sheet name="Hoja2" sheetId="2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2" hidden="1">ARABA!$A$1:$V$44</definedName>
    <definedName name="_xlnm._FilterDatabase" localSheetId="4" hidden="1">BIZKAIA!$A$1:$V$48</definedName>
    <definedName name="_xlnm._FilterDatabase" localSheetId="3" hidden="1">GIPUZKOA!$A$1:$V$48</definedName>
    <definedName name="_xlnm._FilterDatabase" localSheetId="6" hidden="1">SEGURIDAD!$A$1:$V$48</definedName>
    <definedName name="_xlnm._FilterDatabase" localSheetId="1" hidden="1">SSGG!$A$1:$V$60</definedName>
    <definedName name="_xlnm._FilterDatabase" localSheetId="7" hidden="1">TICS!$A$1:$V$48</definedName>
    <definedName name="_xlnm._FilterDatabase" localSheetId="5" hidden="1">'todos-varios CAMPUS'!$A$1:$V$56</definedName>
    <definedName name="EnvioExpte">[1]Hoja2!$C$2:$C$17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9" i="4" l="1"/>
  <c r="J8" i="4"/>
  <c r="J7" i="4"/>
  <c r="J6" i="4"/>
  <c r="J5" i="4"/>
  <c r="J4" i="4"/>
  <c r="J3" i="4"/>
  <c r="J2" i="4"/>
  <c r="J8" i="1" l="1"/>
  <c r="J7" i="1"/>
  <c r="J6" i="1"/>
  <c r="J5" i="1"/>
  <c r="F4" i="1"/>
  <c r="J4" i="1" s="1"/>
  <c r="J3" i="1"/>
  <c r="J2" i="1"/>
  <c r="J6" i="6" l="1"/>
  <c r="F11" i="6"/>
  <c r="J11" i="6" s="1"/>
  <c r="F10" i="6"/>
  <c r="J10" i="6" s="1"/>
  <c r="F9" i="6"/>
  <c r="J9" i="6" s="1"/>
  <c r="F8" i="6"/>
  <c r="J8" i="6" s="1"/>
  <c r="F7" i="6"/>
  <c r="J7" i="6" s="1"/>
  <c r="F6" i="6"/>
  <c r="F5" i="6"/>
  <c r="J3" i="6"/>
  <c r="J2" i="6"/>
  <c r="J5" i="6"/>
  <c r="J53" i="11" l="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2" i="7"/>
  <c r="J9" i="3" l="1"/>
  <c r="J8" i="3"/>
  <c r="J7" i="3"/>
  <c r="J6" i="3"/>
  <c r="J5" i="3"/>
  <c r="J4" i="3"/>
  <c r="J3" i="3"/>
  <c r="F2" i="3"/>
  <c r="J2" i="3" s="1"/>
</calcChain>
</file>

<file path=xl/comments1.xml><?xml version="1.0" encoding="utf-8"?>
<comments xmlns="http://schemas.openxmlformats.org/spreadsheetml/2006/main">
  <authors>
    <author>MARIA JESUS ARTETXE</author>
  </authors>
  <commentList>
    <comment ref="F23" authorId="0" shapeId="0">
      <text>
        <r>
          <rPr>
            <sz val="9"/>
            <color indexed="81"/>
            <rFont val="EHUSans"/>
            <family val="3"/>
            <charset val="255"/>
          </rPr>
          <t>La cantidad es la misma estimación que enviamos el año pasado. La cantidad definitiva dependerá de lo que resulte del proyecto</t>
        </r>
      </text>
    </comment>
    <comment ref="F24" authorId="0" shapeId="0">
      <text>
        <r>
          <rPr>
            <sz val="9"/>
            <color indexed="81"/>
            <rFont val="EHUSans"/>
            <family val="3"/>
            <charset val="255"/>
          </rPr>
          <t>La cantidad es la misma estimación que enviamos el año pasado. La cantidad definitiva dependerá de lo que resulte del proyecto</t>
        </r>
      </text>
    </comment>
  </commentList>
</comments>
</file>

<file path=xl/comments2.xml><?xml version="1.0" encoding="utf-8"?>
<comments xmlns="http://schemas.openxmlformats.org/spreadsheetml/2006/main">
  <authors>
    <author>MARIA JESUS ARTETXE</author>
  </authors>
  <commentList>
    <comment ref="F11" authorId="0" shapeId="0">
      <text>
        <r>
          <rPr>
            <sz val="9"/>
            <color indexed="81"/>
            <rFont val="EHUSans"/>
            <family val="3"/>
            <charset val="255"/>
          </rPr>
          <t>La cantidad es la misma estimación que enviamos el año pasado. La cantidad definitiva dependerá de lo que resulte del proyecto</t>
        </r>
      </text>
    </comment>
    <comment ref="F12" authorId="0" shapeId="0">
      <text>
        <r>
          <rPr>
            <sz val="9"/>
            <color indexed="81"/>
            <rFont val="EHUSans"/>
            <family val="3"/>
            <charset val="255"/>
          </rPr>
          <t>La cantidad es la misma estimación que enviamos el año pasado. La cantidad definitiva dependerá de lo que resulte del proyecto</t>
        </r>
      </text>
    </comment>
  </commentList>
</comments>
</file>

<file path=xl/sharedStrings.xml><?xml version="1.0" encoding="utf-8"?>
<sst xmlns="http://schemas.openxmlformats.org/spreadsheetml/2006/main" count="410" uniqueCount="187">
  <si>
    <t xml:space="preserve">Xedea/deskribapen laburra Objeto/breve descripción  </t>
  </si>
  <si>
    <t xml:space="preserve">Kontratu mota               Tipo contrato </t>
  </si>
  <si>
    <t>Duración del contrato original (meses)</t>
  </si>
  <si>
    <t>Número de prórrogas</t>
  </si>
  <si>
    <t>Duración de cada prórroga (meses)</t>
  </si>
  <si>
    <t>Aldaketaren ehunekoa  Porcentaje de modificación</t>
  </si>
  <si>
    <t xml:space="preserve">Kontratuaren balio zenbatetsia (€ - BEZik gabe)                            Valor estimado del contrato (IVA no incl.) </t>
  </si>
  <si>
    <t>Egikaritze tokia
Lugar de ejecución</t>
  </si>
  <si>
    <t>Espedientea bidaltzeko aurreikusten den data                               Fecha estimada envío expediente</t>
  </si>
  <si>
    <t xml:space="preserve">Lizitazio-iragarkia bidaltzeko aurreikusten den data                               Fecha estimada envío anuncio de licitación </t>
  </si>
  <si>
    <t xml:space="preserve">Kontratazio Publikoko Akordioa  Acuerdo Contratación Pública </t>
  </si>
  <si>
    <t>Informazio osagarria Información complementaria</t>
  </si>
  <si>
    <t>Servicios</t>
  </si>
  <si>
    <t>Códigos</t>
  </si>
  <si>
    <t>Tipos de contratos</t>
  </si>
  <si>
    <t>Obra</t>
  </si>
  <si>
    <t>Suministros</t>
  </si>
  <si>
    <t>Concesión de servicios</t>
  </si>
  <si>
    <t>Concesión de obra</t>
  </si>
  <si>
    <t>Aurrekontua (Bezik gabe)   Presupuesto (sin IVA) del contrato original</t>
  </si>
  <si>
    <r>
      <t xml:space="preserve">CPV kode nagusia          Código CPV principal  Enlace a los códigos: </t>
    </r>
    <r>
      <rPr>
        <b/>
        <sz val="8"/>
        <color rgb="FF0000FF"/>
        <rFont val="EHUSans"/>
        <family val="3"/>
        <charset val="255"/>
      </rPr>
      <t>chrome-extension://efaidnbmnnnibpcajpcglclefindmkaj/https://eur-lex.europa.eu/legal-content/ES/TXT/PDF/?uri=CELEX:32008R0213</t>
    </r>
  </si>
  <si>
    <t>ES21 - CAE</t>
  </si>
  <si>
    <t>ES211 - Araba</t>
  </si>
  <si>
    <t>ES212 - Gipuzkoa</t>
  </si>
  <si>
    <t>ES213 - Bizkaia</t>
  </si>
  <si>
    <t>Contenedores y cubos de residuos y basura
34928480-6
Dispensadores ambientadores
39811110-4
Alfombras
39531000-3</t>
  </si>
  <si>
    <t>Servicios de correo interno 64122000-7</t>
  </si>
  <si>
    <t>Servicio de correo rápido 64120000-3</t>
  </si>
  <si>
    <t>CAPV, ESTATAL E Internacional</t>
  </si>
  <si>
    <t>Cartuchos de tóner 30125100-2
Tóner para faxes e impresoras laser 30125110-5
Cartuchos de tinta 30192113-6
Soportes de almacenamiento 30234000-8
Kits del fusor 30124200-6
Fusores 30124100-5
Kit transferencia
30124300-1</t>
  </si>
  <si>
    <t>Servicios especiales de transportes por carretera
 60130000-8</t>
  </si>
  <si>
    <t>El valor estimado incluye modificación de las prórrogas =F4+(F4*I4)+(((F4+F4*I4)/E4)*(G4*H4))</t>
  </si>
  <si>
    <t>no contempla porcentaje de modificación en las prórrogas=F2+(F2*I2)+((F2/E2)*(G2*H2))</t>
  </si>
  <si>
    <t xml:space="preserve">30197630-1 Papel de impresión 
30197643-5 Papel para fotocopiadora </t>
  </si>
  <si>
    <t>Al tratarse de un acuerdo marco, no se establece presupuesto máximo de licitación. A título informativo, se indica que el gasto orientativo anual es de 495.867,77 € (IVA excluido), por lo que el gasto indicativo asciende, para 24 meses de duración inicial del acuerdo, a 991.735,54 € + 208.264,46 € (21% de IVA) Total: 1.200.000 €.</t>
  </si>
  <si>
    <t>30120000-6 Fotocopiadoras, máquinas offset e impresoras</t>
  </si>
  <si>
    <t>ya enviado</t>
  </si>
  <si>
    <t>Mantenimiento Inst. Protección Contra Incendios</t>
  </si>
  <si>
    <t xml:space="preserve">50413200-5 </t>
  </si>
  <si>
    <t>Manteniminto zonas ajardinadas</t>
  </si>
  <si>
    <t>77311000-3</t>
  </si>
  <si>
    <t>dic 2025</t>
  </si>
  <si>
    <t>Mantenimiento Inst. Eléctricas</t>
  </si>
  <si>
    <t>50532000-3</t>
  </si>
  <si>
    <t>oct 2025</t>
  </si>
  <si>
    <t>Limpieza y conservación aguas pluviales y saneamiento (arquetas)</t>
  </si>
  <si>
    <t>90400000-1</t>
  </si>
  <si>
    <t>marz 2025</t>
  </si>
  <si>
    <t>Mantenimiento Puertas Automáticas Peatonales</t>
  </si>
  <si>
    <t>50000000-5</t>
  </si>
  <si>
    <t>Mantenimiento puertas, portones y barreras</t>
  </si>
  <si>
    <t>50710000-5</t>
  </si>
  <si>
    <t>nov 2025</t>
  </si>
  <si>
    <t>Formación inglés técnico y revisión textos científicos</t>
  </si>
  <si>
    <t>80000000-4</t>
  </si>
  <si>
    <t>sin definir</t>
  </si>
  <si>
    <t>Mantenimiento Inst. de Gases Puros</t>
  </si>
  <si>
    <t>50500000-0</t>
  </si>
  <si>
    <t>Suministro y
mantenimiento de contenedores higiénicos y otros
productos higiénico-sanitarios en centros y
dependencias de la UPV/EHU</t>
  </si>
  <si>
    <t xml:space="preserve">
Servicio de valija entre centros y dependencias de la UPV/EHU.</t>
  </si>
  <si>
    <t xml:space="preserve">
servicios de mensajería y paquetería para los centros y dependencias de la UPV/EHU</t>
  </si>
  <si>
    <t xml:space="preserve">
Acuerdo Marco para el suministro de consumibles informáticos para centros y dependencias de los Campus de Bizkaia y Gipuzkoa de la UPV/EHU</t>
  </si>
  <si>
    <t>Construcción de 2 escaleras de emergencia en la Facultad de Derecho</t>
  </si>
  <si>
    <t>45214400-4</t>
  </si>
  <si>
    <t>ES212</t>
  </si>
  <si>
    <t>junio</t>
  </si>
  <si>
    <t>Rehabilitación de la cubierta del Centro Carlos Santamaría</t>
  </si>
  <si>
    <t>febrero</t>
  </si>
  <si>
    <t>Mantenimiento de las instalaciones de protección contra incendios</t>
  </si>
  <si>
    <t>50413200-5</t>
  </si>
  <si>
    <t>enero</t>
  </si>
  <si>
    <t>Mantenimiento y conservación de los equipos de aire comprimido</t>
  </si>
  <si>
    <t>50531300-9</t>
  </si>
  <si>
    <t>Mantenimiento de superficies ajardinadas</t>
  </si>
  <si>
    <t>Servicio de organización y desarrollo del programa "Actividades en la naturaleza"</t>
  </si>
  <si>
    <t>92600000-7</t>
  </si>
  <si>
    <t>marzo</t>
  </si>
  <si>
    <t>Concurso de ideas para la redacción de los proyectos técnicos para la construcción de la nueva F. de Medicina y  Enfermería</t>
  </si>
  <si>
    <t>71000000-8</t>
  </si>
  <si>
    <t>julio</t>
  </si>
  <si>
    <t>Concesión de obra para la redacción de proyecto, construcción y explotación de una residencia universitaria</t>
  </si>
  <si>
    <t>45214400-4     98341100-6</t>
  </si>
  <si>
    <t>abril</t>
  </si>
  <si>
    <t>Expediente incluido en la planificación de 2024</t>
  </si>
  <si>
    <t>Suministro</t>
  </si>
  <si>
    <t>Redaccion de proyecto + Direccion facultativa + garantia OBRAS PARA LA SUSTITUCION DE LA CUBIERTA DE LUCERNARIOS DE LA BIBLIOTECE CENTRAL DE LEIOA</t>
  </si>
  <si>
    <t>45262650-2</t>
  </si>
  <si>
    <t>OBRAS PARA LA SUSTITUCION DE LA CUBIERTA DE LUCERNARIOS DE LA BIBLIOTECE CENTRAL DE LEIOA</t>
  </si>
  <si>
    <t>45261000-4</t>
  </si>
  <si>
    <t>OBRAS PARA EL DERRIBO DE LAS PLATAFORMAS DE CAMPUS LEIOA</t>
  </si>
  <si>
    <t>45111100-9 </t>
  </si>
  <si>
    <t>OBRAS PARA LA REHABILITACION DE VARIAS CUBIERTAS DE LA FCT LEIOA</t>
  </si>
  <si>
    <t>Redaccion de proyecto + Direccion facultativa + garantia OBRAS PARA LA RENOVACION DEL SISTEMA DE PRODUCCION TERMICA DEL SISTEMA DE CALEFACCION DE LEIOA</t>
  </si>
  <si>
    <t>INSTALACION AEROTERMIA UNAMUNO</t>
  </si>
  <si>
    <t>45251140-4</t>
  </si>
  <si>
    <t>INSTALACION PLACAS FOTOVOLTAICAS POLIDEPORTIVO LEIOA</t>
  </si>
  <si>
    <t xml:space="preserve">09331200-0 </t>
  </si>
  <si>
    <t>Acuerdo Marco suministro equipamiento audiovisual docencia</t>
  </si>
  <si>
    <t xml:space="preserve">32321200-1 </t>
  </si>
  <si>
    <t>dic 2024/ enero 2025</t>
  </si>
  <si>
    <t>Mantenimiento de equipos compresores de aire en los centros docentes y de investigación</t>
  </si>
  <si>
    <t>42120000-6</t>
  </si>
  <si>
    <t>Mantenimiento de aparatos elevadores</t>
  </si>
  <si>
    <t>45313100-5</t>
  </si>
  <si>
    <t>Mantenimiento de grupos electrógenos</t>
  </si>
  <si>
    <t>50232110-4</t>
  </si>
  <si>
    <t>Cafetería de Sarriko</t>
  </si>
  <si>
    <t>55510000-8</t>
  </si>
  <si>
    <t>Recogida de residuos urbanos y papel-cartón de Campus (Leioa)</t>
  </si>
  <si>
    <t xml:space="preserve">Servicios </t>
  </si>
  <si>
    <t>90511100-3; 90511400-6</t>
  </si>
  <si>
    <t>Librería de Campus (Leioa)</t>
  </si>
  <si>
    <t>30197000-6</t>
  </si>
  <si>
    <t xml:space="preserve">Suministro de equipamiento doncente vario para el nuevo edificio de la facultad de Medicina y enfermeria </t>
  </si>
  <si>
    <t>39000000-2 ; 32321200-1 ; 31710000-6</t>
  </si>
  <si>
    <t>Suministro y mantenimiento de sistemas y dispositivos de vigilancia y seguridad (video vigilancia e intrusión)</t>
  </si>
  <si>
    <t>35120000-1 / 50610000</t>
  </si>
  <si>
    <t>La estimacion del gasto anual del suministro es de 70.000 euros (sin IVA) y el del mantenimiento correctivo de 30.000 euros (sin IVA)</t>
  </si>
  <si>
    <t>AM Autobuses Lote Bizkaia</t>
  </si>
  <si>
    <t>A.M. Autobuses Lote Araba</t>
  </si>
  <si>
    <t>AM Autobuses Lote Gipuzkoa</t>
  </si>
  <si>
    <t>1-L1</t>
  </si>
  <si>
    <t>1-L2</t>
  </si>
  <si>
    <t>1-L3</t>
  </si>
  <si>
    <t>39100000-3</t>
  </si>
  <si>
    <r>
      <t>60140000-1</t>
    </r>
    <r>
      <rPr>
        <b/>
        <sz val="11"/>
        <rFont val="EHUSans"/>
        <family val="3"/>
        <charset val="255"/>
      </rPr>
      <t> </t>
    </r>
  </si>
  <si>
    <t>A.M. Mobiliario Oficina L1- Mesas y Armarios</t>
  </si>
  <si>
    <t>A.M. Mobiliario Oficina L2- Mesas y Armarios (estratific)</t>
  </si>
  <si>
    <t>A.M. Mobiliario Oficina L3- Mob.Trabaj Ocio y Grupo</t>
  </si>
  <si>
    <t>A.M. Mobiliario Oficina L4- Sillería</t>
  </si>
  <si>
    <t>A.M. Mobiliario Oficina L5- Estanterías y taquillas</t>
  </si>
  <si>
    <t>A.M. Mobiliario Oficina L6- Diversos complementos</t>
  </si>
  <si>
    <t>A.M. Mobiliario Oficina L7- Cortinas</t>
  </si>
  <si>
    <t>2- L1</t>
  </si>
  <si>
    <t>2- L2</t>
  </si>
  <si>
    <t>2- L3</t>
  </si>
  <si>
    <t>2- L4</t>
  </si>
  <si>
    <t>2- L5</t>
  </si>
  <si>
    <t>2- L6</t>
  </si>
  <si>
    <t>2- L7</t>
  </si>
  <si>
    <t xml:space="preserve"> Jabón de manos
33741100-7 -
 Papel higiénico, pañuelos, toallas y servilletas (Principal)
33760000-5 -
 Sistema portarrollos para papel higiénico
42968300-2 -</t>
  </si>
  <si>
    <t>12 meses</t>
  </si>
  <si>
    <t xml:space="preserve">
Adjudicación del servicio de transporte en autobús para el Personal de Administración y Servicios del Campus de Bizkaia de la UPV/EHU </t>
  </si>
  <si>
    <t>Suministro en regimen de arrendamiento de equipo multifunción para centros UPV/EHU</t>
  </si>
  <si>
    <t>Acuerdo Marco para el suministro de
útiles higiénicos para los centros y dependencias de
los tres Campus de la UPV/EHU.</t>
  </si>
  <si>
    <t xml:space="preserve">
Suministro de papel de oficina para centros y dependencias del Campus de Bizkaia y Gipuzkoa</t>
  </si>
  <si>
    <t>ES213</t>
  </si>
  <si>
    <t>Bizkaia</t>
  </si>
  <si>
    <t>-</t>
  </si>
  <si>
    <t>Gipuzkoa</t>
  </si>
  <si>
    <t>Obras</t>
  </si>
  <si>
    <t>No</t>
  </si>
  <si>
    <t>ES211</t>
  </si>
  <si>
    <t>Araba</t>
  </si>
  <si>
    <t>Sí</t>
  </si>
  <si>
    <t>ES21</t>
  </si>
  <si>
    <t>CAPV</t>
  </si>
  <si>
    <t>https://www.licitaciones.es/blog/codigos-cpv#listado-cpv</t>
  </si>
  <si>
    <t>ACP</t>
  </si>
  <si>
    <t>código</t>
  </si>
  <si>
    <t>Territorio</t>
  </si>
  <si>
    <t>Códigos CPV:</t>
  </si>
  <si>
    <t>Tipos contratos</t>
  </si>
  <si>
    <t>31158100-9</t>
  </si>
  <si>
    <t>Licitación de puesta en servicio de una red de puntos de recarga para vehículos electricos</t>
  </si>
  <si>
    <t>30232700-1</t>
  </si>
  <si>
    <t>Instalación de conectores en edificios para implementar un Sistema de Monitorización Cental Biz f1</t>
  </si>
  <si>
    <t>38551000-2</t>
  </si>
  <si>
    <t>Instalación de equipos de medida del consumo energético y agua en los edificios de los Campuses de Gipuzkoa y Araba</t>
  </si>
  <si>
    <t xml:space="preserve">Egikaritze tokia        Lugar ejecución </t>
  </si>
  <si>
    <t>Luzapenak: Aurrekontua (Bezik gabe)   Prórrogas: presupuesto (sin IVA)</t>
  </si>
  <si>
    <t>Aurrekontua (Bezik gabe)   Presupuesto (sin IVA)</t>
  </si>
  <si>
    <t xml:space="preserve">CPV kode nagusia          Código CPV principal </t>
  </si>
  <si>
    <t xml:space="preserve">Zb /Nº </t>
  </si>
  <si>
    <t>P.A</t>
  </si>
  <si>
    <t>Microsoft Licencia Campus</t>
  </si>
  <si>
    <t>48218000-9</t>
  </si>
  <si>
    <t>feb-25?</t>
  </si>
  <si>
    <t>Licitación sistema backup</t>
  </si>
  <si>
    <t>P. A.</t>
  </si>
  <si>
    <t>48710000-8
30210000-4</t>
  </si>
  <si>
    <t>Almacenamiento NAS</t>
  </si>
  <si>
    <t>48800000-6</t>
  </si>
  <si>
    <t>Infraestructura  para BBDD Oracle</t>
  </si>
  <si>
    <t>P.A.</t>
  </si>
  <si>
    <t>Licencias VMWare</t>
  </si>
  <si>
    <t>72268000-1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</si>
</sst>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3" formatCode="_-* #,##0.00_-;\-* #,##0.00_-;_-* &quot;-&quot;??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HUSans"/>
      <family val="3"/>
      <charset val="255"/>
    </font>
    <font>
      <sz val="11"/>
      <color theme="1"/>
      <name val="EHUSans"/>
      <family val="3"/>
      <charset val="255"/>
    </font>
    <font>
      <b/>
      <sz val="11"/>
      <color theme="1"/>
      <name val="EHUSans"/>
      <family val="3"/>
      <charset val="255"/>
    </font>
    <font>
      <sz val="11"/>
      <name val="EHUSans"/>
      <family val="3"/>
      <charset val="255"/>
    </font>
    <font>
      <sz val="11"/>
      <color rgb="FF000000"/>
      <name val="Calibri"/>
      <family val="2"/>
      <scheme val="minor"/>
    </font>
    <font>
      <sz val="11"/>
      <color rgb="FF000000"/>
      <name val="EHUSans"/>
      <family val="3"/>
      <charset val="255"/>
    </font>
    <font>
      <b/>
      <sz val="8"/>
      <color rgb="FF0000FF"/>
      <name val="EHUSans"/>
      <family val="3"/>
      <charset val="255"/>
    </font>
    <font>
      <sz val="9"/>
      <color indexed="81"/>
      <name val="EHUSans"/>
      <family val="3"/>
      <charset val="255"/>
    </font>
    <font>
      <u/>
      <sz val="11"/>
      <color theme="10"/>
      <name val="Calibri"/>
      <family val="2"/>
      <scheme val="minor"/>
    </font>
    <font>
      <sz val="12"/>
      <name val="EHUSans"/>
      <family val="3"/>
      <charset val="255"/>
    </font>
    <font>
      <sz val="9"/>
      <color rgb="FF0000FF"/>
      <name val="EHUSans"/>
      <family val="3"/>
      <charset val="255"/>
    </font>
    <font>
      <b/>
      <sz val="11"/>
      <name val="EHUSans"/>
      <family val="3"/>
      <charset val="255"/>
    </font>
    <font>
      <sz val="9"/>
      <color theme="1"/>
      <name val="EHUSans"/>
      <family val="3"/>
      <charset val="255"/>
    </font>
    <font>
      <sz val="11"/>
      <color rgb="FFFF0000"/>
      <name val="EHUSans"/>
      <family val="3"/>
      <charset val="255"/>
    </font>
    <font>
      <u/>
      <sz val="11"/>
      <color theme="10"/>
      <name val="EHUSans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0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3" fontId="7" fillId="2" borderId="4" xfId="0" applyNumberFormat="1" applyFont="1" applyFill="1" applyBorder="1" applyAlignment="1">
      <alignment wrapText="1"/>
    </xf>
    <xf numFmtId="3" fontId="7" fillId="2" borderId="4" xfId="0" applyNumberFormat="1" applyFont="1" applyFill="1" applyBorder="1" applyAlignment="1">
      <alignment horizontal="center" wrapText="1"/>
    </xf>
    <xf numFmtId="10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3" fontId="5" fillId="2" borderId="4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17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5" fillId="2" borderId="4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3" fillId="2" borderId="4" xfId="0" applyNumberFormat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7" fontId="7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7" fontId="3" fillId="6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wrapText="1"/>
    </xf>
    <xf numFmtId="10" fontId="7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3" fontId="7" fillId="0" borderId="4" xfId="0" applyNumberFormat="1" applyFont="1" applyBorder="1" applyAlignment="1">
      <alignment horizontal="center" vertical="center" wrapText="1"/>
    </xf>
    <xf numFmtId="8" fontId="7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3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15" fillId="2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43" fontId="3" fillId="0" borderId="17" xfId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43" fontId="3" fillId="0" borderId="0" xfId="1" applyFont="1" applyBorder="1" applyAlignment="1">
      <alignment wrapText="1"/>
    </xf>
    <xf numFmtId="0" fontId="3" fillId="0" borderId="18" xfId="0" applyFont="1" applyBorder="1" applyAlignment="1">
      <alignment horizontal="center" wrapText="1"/>
    </xf>
    <xf numFmtId="164" fontId="4" fillId="6" borderId="18" xfId="1" applyNumberFormat="1" applyFont="1" applyFill="1" applyBorder="1" applyAlignment="1">
      <alignment horizontal="center" wrapText="1"/>
    </xf>
    <xf numFmtId="164" fontId="3" fillId="0" borderId="18" xfId="1" applyNumberFormat="1" applyFont="1" applyBorder="1" applyAlignment="1">
      <alignment horizontal="center" wrapText="1"/>
    </xf>
    <xf numFmtId="164" fontId="3" fillId="0" borderId="18" xfId="0" applyNumberFormat="1" applyFont="1" applyBorder="1" applyAlignment="1">
      <alignment horizontal="center"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164" fontId="4" fillId="6" borderId="5" xfId="1" applyNumberFormat="1" applyFont="1" applyFill="1" applyBorder="1" applyAlignment="1">
      <alignment horizontal="center" wrapText="1"/>
    </xf>
    <xf numFmtId="10" fontId="3" fillId="0" borderId="5" xfId="0" applyNumberFormat="1" applyFont="1" applyBorder="1" applyAlignment="1">
      <alignment horizontal="center" wrapText="1"/>
    </xf>
    <xf numFmtId="164" fontId="3" fillId="0" borderId="5" xfId="1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wrapText="1"/>
    </xf>
    <xf numFmtId="17" fontId="3" fillId="0" borderId="5" xfId="0" applyNumberFormat="1" applyFont="1" applyBorder="1" applyAlignment="1">
      <alignment horizontal="center" wrapText="1"/>
    </xf>
    <xf numFmtId="17" fontId="3" fillId="0" borderId="20" xfId="0" applyNumberFormat="1" applyFont="1" applyBorder="1" applyAlignment="1">
      <alignment horizontal="center" wrapText="1"/>
    </xf>
    <xf numFmtId="164" fontId="4" fillId="6" borderId="20" xfId="1" applyNumberFormat="1" applyFont="1" applyFill="1" applyBorder="1" applyAlignment="1">
      <alignment horizontal="center" wrapText="1"/>
    </xf>
    <xf numFmtId="10" fontId="3" fillId="0" borderId="20" xfId="0" applyNumberFormat="1" applyFont="1" applyBorder="1" applyAlignment="1">
      <alignment horizontal="center" wrapText="1"/>
    </xf>
    <xf numFmtId="164" fontId="3" fillId="0" borderId="20" xfId="1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164" fontId="4" fillId="2" borderId="4" xfId="1" applyNumberFormat="1" applyFont="1" applyFill="1" applyBorder="1" applyAlignment="1">
      <alignment vertical="center" wrapText="1"/>
    </xf>
    <xf numFmtId="0" fontId="16" fillId="0" borderId="14" xfId="2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4">
    <cellStyle name="Hipervínculo" xfId="2" builtinId="8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  <color rgb="FFFF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perez003/Desktop/PREVISION-CONTRATOS/Resumen/ARABA%20Planificacion-contratos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perez003/AppData/Local/Microsoft/Windows/INetCache/Content.Outlook/XEQ0V7MI/Copia%20de%20Copia%20de%20Planificacion-contratos-2025%20incluyendo%20VADRISA%20-%20cop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perez003/Desktop/PREVISION-CONTRATOS/Resumen/Copia%20de%20Planificacion-contratos-2025-Gipuzko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perez003/Desktop/PREVISION-CONTRATOS/Resumen/Copia%20de%20Planificacion-contratos-2025_Bizka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perez003/Desktop/PREVISION-CONTRATOS/Resumen/Copia%20de%20Planificacion-contratos-2025-AL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GG"/>
      <sheetName val="ARABA"/>
      <sheetName val="Hoja2"/>
    </sheetNames>
    <sheetDataSet>
      <sheetData sheetId="0" refreshError="1"/>
      <sheetData sheetId="1" refreshError="1"/>
      <sheetData sheetId="2">
        <row r="2">
          <cell r="C2" t="str">
            <v>ya enviado</v>
          </cell>
        </row>
        <row r="3">
          <cell r="C3" t="str">
            <v>nov 2024</v>
          </cell>
        </row>
        <row r="4">
          <cell r="C4" t="str">
            <v>dic 2024</v>
          </cell>
        </row>
        <row r="5">
          <cell r="C5" t="str">
            <v>ene 2025</v>
          </cell>
        </row>
        <row r="6">
          <cell r="C6" t="str">
            <v>feb 2025</v>
          </cell>
        </row>
        <row r="7">
          <cell r="C7" t="str">
            <v>marz 2025</v>
          </cell>
        </row>
        <row r="8">
          <cell r="C8" t="str">
            <v>abr 2025</v>
          </cell>
        </row>
        <row r="9">
          <cell r="C9" t="str">
            <v>may 2025</v>
          </cell>
        </row>
        <row r="10">
          <cell r="C10" t="str">
            <v>jun 2025</v>
          </cell>
        </row>
        <row r="11">
          <cell r="C11" t="str">
            <v>jul 2025</v>
          </cell>
        </row>
        <row r="12">
          <cell r="C12" t="str">
            <v>agos 2025</v>
          </cell>
        </row>
        <row r="13">
          <cell r="C13" t="str">
            <v>sept 2025</v>
          </cell>
        </row>
        <row r="14">
          <cell r="C14" t="str">
            <v>oct 2025</v>
          </cell>
        </row>
        <row r="15">
          <cell r="C15" t="str">
            <v>nov 2025</v>
          </cell>
        </row>
        <row r="16">
          <cell r="C16" t="str">
            <v>dic 2025</v>
          </cell>
        </row>
        <row r="17">
          <cell r="C17" t="str">
            <v>sin definir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Hoja2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icitaciones.es/blog/codigos-cp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C1" workbookViewId="0">
      <selection activeCell="H4" sqref="H4"/>
    </sheetView>
  </sheetViews>
  <sheetFormatPr baseColWidth="10" defaultColWidth="24.42578125" defaultRowHeight="14.25" x14ac:dyDescent="0.2"/>
  <cols>
    <col min="1" max="1" width="10.28515625" style="92" customWidth="1"/>
    <col min="2" max="2" width="40.5703125" style="92" customWidth="1"/>
    <col min="3" max="3" width="14.42578125" style="92" customWidth="1"/>
    <col min="4" max="7" width="16.5703125" style="92" customWidth="1"/>
    <col min="8" max="8" width="20.7109375" style="92" customWidth="1"/>
    <col min="9" max="9" width="12.5703125" style="92" customWidth="1"/>
    <col min="10" max="10" width="24.42578125" style="92"/>
    <col min="11" max="11" width="20" style="92" customWidth="1"/>
    <col min="12" max="16384" width="24.42578125" style="92"/>
  </cols>
  <sheetData>
    <row r="1" spans="1:12" ht="79.5" customHeight="1" thickBot="1" x14ac:dyDescent="0.25">
      <c r="A1" s="1" t="s">
        <v>173</v>
      </c>
      <c r="B1" s="2" t="s">
        <v>0</v>
      </c>
      <c r="C1" s="2" t="s">
        <v>1</v>
      </c>
      <c r="D1" s="2" t="s">
        <v>172</v>
      </c>
      <c r="E1" s="2" t="s">
        <v>171</v>
      </c>
      <c r="F1" s="2" t="s">
        <v>170</v>
      </c>
      <c r="G1" s="2" t="s">
        <v>5</v>
      </c>
      <c r="H1" s="2" t="s">
        <v>6</v>
      </c>
      <c r="I1" s="2" t="s">
        <v>169</v>
      </c>
      <c r="J1" s="2" t="s">
        <v>9</v>
      </c>
      <c r="K1" s="2" t="s">
        <v>10</v>
      </c>
      <c r="L1" s="3" t="s">
        <v>11</v>
      </c>
    </row>
    <row r="2" spans="1:12" ht="57" x14ac:dyDescent="0.2">
      <c r="A2" s="115">
        <v>1</v>
      </c>
      <c r="B2" s="121" t="s">
        <v>168</v>
      </c>
      <c r="C2" s="116" t="s">
        <v>84</v>
      </c>
      <c r="D2" s="116" t="s">
        <v>167</v>
      </c>
      <c r="E2" s="119">
        <v>200000</v>
      </c>
      <c r="F2" s="119">
        <v>0</v>
      </c>
      <c r="G2" s="118">
        <v>0.1</v>
      </c>
      <c r="H2" s="117">
        <v>220000</v>
      </c>
      <c r="I2" s="116" t="s">
        <v>155</v>
      </c>
      <c r="J2" s="123">
        <v>45839</v>
      </c>
      <c r="K2" s="116" t="s">
        <v>151</v>
      </c>
      <c r="L2" s="97"/>
    </row>
    <row r="3" spans="1:12" ht="42.75" x14ac:dyDescent="0.2">
      <c r="A3" s="122">
        <v>2</v>
      </c>
      <c r="B3" s="128" t="s">
        <v>166</v>
      </c>
      <c r="C3" s="116" t="s">
        <v>84</v>
      </c>
      <c r="D3" s="116" t="s">
        <v>165</v>
      </c>
      <c r="E3" s="127">
        <v>240000</v>
      </c>
      <c r="F3" s="127">
        <v>0</v>
      </c>
      <c r="G3" s="126">
        <v>0.1</v>
      </c>
      <c r="H3" s="125">
        <v>264000</v>
      </c>
      <c r="I3" s="116" t="s">
        <v>146</v>
      </c>
      <c r="J3" s="123">
        <v>45536</v>
      </c>
      <c r="K3" s="116" t="s">
        <v>151</v>
      </c>
      <c r="L3" s="97"/>
    </row>
    <row r="4" spans="1:12" ht="42.75" x14ac:dyDescent="0.2">
      <c r="A4" s="115">
        <v>3</v>
      </c>
      <c r="B4" s="128" t="s">
        <v>164</v>
      </c>
      <c r="C4" s="116" t="s">
        <v>12</v>
      </c>
      <c r="D4" s="116" t="s">
        <v>163</v>
      </c>
      <c r="E4" s="127">
        <v>2000000</v>
      </c>
      <c r="F4" s="127">
        <v>0</v>
      </c>
      <c r="G4" s="126">
        <v>0.1</v>
      </c>
      <c r="H4" s="125">
        <v>2200000</v>
      </c>
      <c r="I4" s="116" t="s">
        <v>155</v>
      </c>
      <c r="J4" s="123">
        <v>45566</v>
      </c>
      <c r="K4" s="116" t="s">
        <v>151</v>
      </c>
      <c r="L4" s="97"/>
    </row>
    <row r="5" spans="1:12" x14ac:dyDescent="0.2">
      <c r="A5" s="122">
        <v>4</v>
      </c>
      <c r="B5" s="128"/>
      <c r="C5" s="116"/>
      <c r="D5" s="116"/>
      <c r="E5" s="127"/>
      <c r="F5" s="127"/>
      <c r="G5" s="126"/>
      <c r="H5" s="125"/>
      <c r="I5" s="116"/>
      <c r="J5" s="123"/>
      <c r="K5" s="116"/>
      <c r="L5" s="97"/>
    </row>
    <row r="6" spans="1:12" x14ac:dyDescent="0.2">
      <c r="A6" s="115">
        <v>5</v>
      </c>
      <c r="B6" s="121"/>
      <c r="C6" s="116"/>
      <c r="D6" s="116"/>
      <c r="E6" s="119"/>
      <c r="F6" s="119"/>
      <c r="G6" s="118"/>
      <c r="H6" s="117"/>
      <c r="I6" s="116"/>
      <c r="J6" s="124"/>
      <c r="K6" s="116"/>
      <c r="L6" s="97"/>
    </row>
    <row r="7" spans="1:12" x14ac:dyDescent="0.2">
      <c r="A7" s="122">
        <v>6</v>
      </c>
      <c r="B7" s="121"/>
      <c r="C7" s="116"/>
      <c r="D7" s="116"/>
      <c r="E7" s="119"/>
      <c r="F7" s="119"/>
      <c r="G7" s="118"/>
      <c r="H7" s="117"/>
      <c r="I7" s="116"/>
      <c r="J7" s="123"/>
      <c r="K7" s="116"/>
      <c r="L7" s="97"/>
    </row>
    <row r="8" spans="1:12" x14ac:dyDescent="0.2">
      <c r="A8" s="115">
        <v>7</v>
      </c>
      <c r="B8" s="121"/>
      <c r="C8" s="116"/>
      <c r="D8" s="116"/>
      <c r="E8" s="119"/>
      <c r="F8" s="119"/>
      <c r="G8" s="118"/>
      <c r="H8" s="117"/>
      <c r="I8" s="116"/>
      <c r="J8" s="116"/>
      <c r="K8" s="116"/>
      <c r="L8" s="97"/>
    </row>
    <row r="9" spans="1:12" x14ac:dyDescent="0.2">
      <c r="A9" s="122">
        <v>8</v>
      </c>
      <c r="B9" s="121"/>
      <c r="C9" s="116"/>
      <c r="D9" s="116"/>
      <c r="E9" s="119"/>
      <c r="F9" s="119"/>
      <c r="G9" s="118"/>
      <c r="H9" s="117"/>
      <c r="I9" s="116"/>
      <c r="J9" s="116"/>
      <c r="K9" s="116"/>
      <c r="L9" s="97"/>
    </row>
    <row r="10" spans="1:12" x14ac:dyDescent="0.2">
      <c r="A10" s="115">
        <v>9</v>
      </c>
      <c r="B10" s="121"/>
      <c r="C10" s="116"/>
      <c r="D10" s="116"/>
      <c r="E10" s="119"/>
      <c r="F10" s="119"/>
      <c r="G10" s="118"/>
      <c r="H10" s="117"/>
      <c r="I10" s="116"/>
      <c r="J10" s="116"/>
      <c r="K10" s="116"/>
      <c r="L10" s="97"/>
    </row>
    <row r="11" spans="1:12" x14ac:dyDescent="0.2">
      <c r="A11" s="122">
        <v>10</v>
      </c>
      <c r="B11" s="121"/>
      <c r="C11" s="116"/>
      <c r="D11" s="116"/>
      <c r="E11" s="119"/>
      <c r="F11" s="119"/>
      <c r="G11" s="118"/>
      <c r="H11" s="117"/>
      <c r="I11" s="116"/>
      <c r="J11" s="116"/>
      <c r="K11" s="116"/>
      <c r="L11" s="97"/>
    </row>
    <row r="12" spans="1:12" x14ac:dyDescent="0.2">
      <c r="A12" s="115">
        <v>11</v>
      </c>
      <c r="B12" s="121"/>
      <c r="C12" s="116"/>
      <c r="D12" s="116"/>
      <c r="E12" s="119"/>
      <c r="F12" s="119"/>
      <c r="G12" s="118"/>
      <c r="H12" s="117"/>
      <c r="I12" s="116"/>
      <c r="J12" s="116"/>
      <c r="K12" s="116"/>
      <c r="L12" s="97"/>
    </row>
    <row r="13" spans="1:12" x14ac:dyDescent="0.2">
      <c r="A13" s="122">
        <v>12</v>
      </c>
      <c r="B13" s="121"/>
      <c r="C13" s="116"/>
      <c r="D13" s="116"/>
      <c r="E13" s="119"/>
      <c r="F13" s="119"/>
      <c r="G13" s="118"/>
      <c r="H13" s="117"/>
      <c r="I13" s="116"/>
      <c r="J13" s="116"/>
      <c r="K13" s="116"/>
      <c r="L13" s="97"/>
    </row>
    <row r="14" spans="1:12" x14ac:dyDescent="0.2">
      <c r="A14" s="115">
        <v>13</v>
      </c>
      <c r="B14" s="121"/>
      <c r="C14" s="116"/>
      <c r="D14" s="116"/>
      <c r="E14" s="119"/>
      <c r="F14" s="119"/>
      <c r="G14" s="118"/>
      <c r="H14" s="117"/>
      <c r="I14" s="116"/>
      <c r="J14" s="116"/>
      <c r="K14" s="116"/>
      <c r="L14" s="97"/>
    </row>
    <row r="15" spans="1:12" x14ac:dyDescent="0.2">
      <c r="A15" s="122">
        <v>14</v>
      </c>
      <c r="B15" s="121"/>
      <c r="C15" s="116"/>
      <c r="D15" s="116"/>
      <c r="E15" s="120"/>
      <c r="F15" s="119"/>
      <c r="G15" s="118"/>
      <c r="H15" s="117"/>
      <c r="I15" s="116"/>
      <c r="J15" s="116"/>
      <c r="K15" s="116"/>
      <c r="L15" s="97"/>
    </row>
    <row r="16" spans="1:12" ht="15" thickBot="1" x14ac:dyDescent="0.25">
      <c r="A16" s="115">
        <v>15</v>
      </c>
      <c r="B16" s="114"/>
      <c r="C16" s="110"/>
      <c r="D16" s="110"/>
      <c r="E16" s="113"/>
      <c r="F16" s="112"/>
      <c r="G16" s="110"/>
      <c r="H16" s="111"/>
      <c r="I16" s="110"/>
      <c r="J16" s="110"/>
      <c r="K16" s="110"/>
      <c r="L16" s="94"/>
    </row>
    <row r="17" spans="3:11" x14ac:dyDescent="0.2">
      <c r="F17" s="109"/>
      <c r="H17" s="109"/>
    </row>
    <row r="18" spans="3:11" x14ac:dyDescent="0.2">
      <c r="C18" s="93"/>
      <c r="D18" s="93"/>
      <c r="E18" s="93"/>
      <c r="F18" s="108"/>
      <c r="G18" s="93"/>
      <c r="H18" s="108"/>
      <c r="I18" s="93"/>
      <c r="J18" s="93"/>
    </row>
    <row r="19" spans="3:11" ht="15" thickBot="1" x14ac:dyDescent="0.25">
      <c r="C19" s="93"/>
      <c r="D19" s="93"/>
      <c r="E19" s="93"/>
      <c r="F19" s="108"/>
      <c r="G19" s="93"/>
      <c r="H19" s="108"/>
      <c r="I19" s="93"/>
      <c r="J19" s="93"/>
    </row>
    <row r="20" spans="3:11" ht="29.25" thickBot="1" x14ac:dyDescent="0.25">
      <c r="C20" s="107" t="s">
        <v>162</v>
      </c>
      <c r="D20" s="106" t="s">
        <v>161</v>
      </c>
      <c r="E20" s="93"/>
      <c r="F20" s="93"/>
      <c r="G20" s="93"/>
      <c r="H20" s="105" t="s">
        <v>160</v>
      </c>
      <c r="I20" s="104" t="s">
        <v>159</v>
      </c>
      <c r="J20" s="93"/>
      <c r="K20" s="103" t="s">
        <v>158</v>
      </c>
    </row>
    <row r="21" spans="3:11" x14ac:dyDescent="0.2">
      <c r="C21" s="102" t="s">
        <v>84</v>
      </c>
      <c r="D21" s="130" t="s">
        <v>157</v>
      </c>
      <c r="E21" s="131"/>
      <c r="F21" s="131"/>
      <c r="G21" s="93"/>
      <c r="H21" s="98" t="s">
        <v>156</v>
      </c>
      <c r="I21" s="97" t="s">
        <v>155</v>
      </c>
      <c r="J21" s="93"/>
      <c r="K21" s="101" t="s">
        <v>154</v>
      </c>
    </row>
    <row r="22" spans="3:11" x14ac:dyDescent="0.2">
      <c r="C22" s="100" t="s">
        <v>12</v>
      </c>
      <c r="E22" s="93"/>
      <c r="F22" s="93"/>
      <c r="G22" s="93"/>
      <c r="H22" s="98" t="s">
        <v>153</v>
      </c>
      <c r="I22" s="97" t="s">
        <v>152</v>
      </c>
      <c r="J22" s="93"/>
      <c r="K22" s="100" t="s">
        <v>151</v>
      </c>
    </row>
    <row r="23" spans="3:11" ht="15" thickBot="1" x14ac:dyDescent="0.25">
      <c r="C23" s="99" t="s">
        <v>150</v>
      </c>
      <c r="E23" s="93"/>
      <c r="F23" s="93"/>
      <c r="G23" s="93"/>
      <c r="H23" s="98" t="s">
        <v>149</v>
      </c>
      <c r="I23" s="97" t="s">
        <v>64</v>
      </c>
      <c r="J23" s="93"/>
      <c r="K23" s="96" t="s">
        <v>148</v>
      </c>
    </row>
    <row r="24" spans="3:11" ht="15" thickBot="1" x14ac:dyDescent="0.25">
      <c r="C24" s="93"/>
      <c r="D24" s="93"/>
      <c r="E24" s="93"/>
      <c r="F24" s="93"/>
      <c r="G24" s="93"/>
      <c r="H24" s="95" t="s">
        <v>147</v>
      </c>
      <c r="I24" s="94" t="s">
        <v>146</v>
      </c>
      <c r="J24" s="93"/>
    </row>
    <row r="25" spans="3:11" x14ac:dyDescent="0.2">
      <c r="C25" s="93"/>
      <c r="D25" s="93"/>
      <c r="E25" s="93"/>
      <c r="F25" s="93"/>
      <c r="G25" s="93"/>
      <c r="H25" s="93"/>
      <c r="I25" s="93"/>
      <c r="J25" s="93"/>
    </row>
  </sheetData>
  <mergeCells count="1">
    <mergeCell ref="D21:F21"/>
  </mergeCells>
  <dataValidations count="4">
    <dataValidation type="list" allowBlank="1" showInputMessage="1" showErrorMessage="1" sqref="K2:K16">
      <formula1>$K$21:$K$23</formula1>
    </dataValidation>
    <dataValidation type="list" allowBlank="1" showInputMessage="1" showErrorMessage="1" sqref="C2:C16">
      <formula1>$C$21:$C$23</formula1>
    </dataValidation>
    <dataValidation type="list" allowBlank="1" showInputMessage="1" showErrorMessage="1" sqref="I2:I16">
      <formula1>$I$21:$I$24</formula1>
    </dataValidation>
    <dataValidation type="list" allowBlank="1" showInputMessage="1" showErrorMessage="1" sqref="C1">
      <formula1>$C$24:$C$25</formula1>
    </dataValidation>
  </dataValidations>
  <hyperlinks>
    <hyperlink ref="D21" r:id="rId1" location="listado-cpv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5"/>
  <sheetViews>
    <sheetView zoomScaleNormal="100" workbookViewId="0">
      <pane ySplit="1" topLeftCell="A2" activePane="bottomLeft" state="frozen"/>
      <selection pane="bottomLeft" activeCell="O1" sqref="O1:O1048576"/>
    </sheetView>
  </sheetViews>
  <sheetFormatPr baseColWidth="10" defaultColWidth="24.42578125" defaultRowHeight="14.25" x14ac:dyDescent="0.25"/>
  <cols>
    <col min="1" max="1" width="5" style="4" customWidth="1"/>
    <col min="2" max="2" width="22.7109375" style="5" customWidth="1"/>
    <col min="3" max="3" width="16.140625" style="4" customWidth="1"/>
    <col min="4" max="4" width="27.42578125" style="4" customWidth="1"/>
    <col min="5" max="5" width="10.42578125" style="4" customWidth="1"/>
    <col min="6" max="6" width="19.42578125" style="6" bestFit="1" customWidth="1"/>
    <col min="7" max="8" width="9.7109375" style="9" customWidth="1"/>
    <col min="9" max="9" width="14.5703125" style="11" customWidth="1"/>
    <col min="10" max="10" width="20.7109375" style="46" customWidth="1"/>
    <col min="11" max="11" width="11.5703125" style="4" customWidth="1"/>
    <col min="12" max="12" width="14.85546875" style="4" customWidth="1"/>
    <col min="13" max="13" width="15.85546875" style="4" customWidth="1"/>
    <col min="14" max="14" width="14.85546875" style="4" customWidth="1"/>
    <col min="15" max="15" width="50.140625" style="4" customWidth="1"/>
    <col min="16" max="16384" width="24.42578125" style="4"/>
  </cols>
  <sheetData>
    <row r="1" spans="1:15" ht="102.75" thickBot="1" x14ac:dyDescent="0.3">
      <c r="A1" s="1"/>
      <c r="B1" s="2" t="s">
        <v>0</v>
      </c>
      <c r="C1" s="2" t="s">
        <v>1</v>
      </c>
      <c r="D1" s="2" t="s">
        <v>20</v>
      </c>
      <c r="E1" s="2" t="s">
        <v>2</v>
      </c>
      <c r="F1" s="7" t="s">
        <v>19</v>
      </c>
      <c r="G1" s="8" t="s">
        <v>3</v>
      </c>
      <c r="H1" s="8" t="s">
        <v>4</v>
      </c>
      <c r="I1" s="10" t="s">
        <v>5</v>
      </c>
      <c r="J1" s="44" t="s">
        <v>6</v>
      </c>
      <c r="K1" s="2" t="s">
        <v>7</v>
      </c>
      <c r="L1" s="2" t="s">
        <v>8</v>
      </c>
      <c r="M1" s="47" t="s">
        <v>9</v>
      </c>
      <c r="N1" s="47" t="s">
        <v>10</v>
      </c>
      <c r="O1" s="3" t="s">
        <v>11</v>
      </c>
    </row>
    <row r="2" spans="1:15" s="12" customFormat="1" ht="129" thickBot="1" x14ac:dyDescent="0.3">
      <c r="A2" s="19">
        <v>1</v>
      </c>
      <c r="B2" s="20" t="s">
        <v>58</v>
      </c>
      <c r="C2" s="19" t="s">
        <v>16</v>
      </c>
      <c r="D2" s="19" t="s">
        <v>25</v>
      </c>
      <c r="E2" s="53">
        <v>24</v>
      </c>
      <c r="F2" s="91">
        <v>161538.16</v>
      </c>
      <c r="G2" s="22">
        <v>3</v>
      </c>
      <c r="H2" s="22">
        <v>12</v>
      </c>
      <c r="I2" s="23">
        <v>0.05</v>
      </c>
      <c r="J2" s="45">
        <f>F2+(F2*I2)+((F2/E2)*(G2*H2))</f>
        <v>411922.30800000002</v>
      </c>
      <c r="K2" s="19" t="s">
        <v>21</v>
      </c>
      <c r="L2" s="19"/>
      <c r="M2" s="48"/>
      <c r="N2" s="49"/>
      <c r="O2" s="19" t="s">
        <v>32</v>
      </c>
    </row>
    <row r="3" spans="1:15" s="12" customFormat="1" ht="143.25" thickBot="1" x14ac:dyDescent="0.3">
      <c r="A3" s="19">
        <v>2</v>
      </c>
      <c r="B3" s="20" t="s">
        <v>142</v>
      </c>
      <c r="C3" s="19" t="s">
        <v>12</v>
      </c>
      <c r="D3" s="19" t="s">
        <v>30</v>
      </c>
      <c r="E3" s="54">
        <v>12</v>
      </c>
      <c r="F3" s="91">
        <v>84035.9</v>
      </c>
      <c r="G3" s="22">
        <v>2</v>
      </c>
      <c r="H3" s="22">
        <v>12</v>
      </c>
      <c r="I3" s="23">
        <v>0</v>
      </c>
      <c r="J3" s="45">
        <f>F3+(F3*I3)+((F3/E3)*(G3*H3))</f>
        <v>252107.69999999998</v>
      </c>
      <c r="K3" s="19" t="s">
        <v>24</v>
      </c>
      <c r="L3" s="19"/>
      <c r="M3" s="48"/>
      <c r="N3" s="49"/>
      <c r="O3" s="19"/>
    </row>
    <row r="4" spans="1:15" s="12" customFormat="1" ht="56.25" customHeight="1" thickBot="1" x14ac:dyDescent="0.3">
      <c r="A4" s="19">
        <v>3</v>
      </c>
      <c r="B4" s="20" t="s">
        <v>59</v>
      </c>
      <c r="C4" s="19" t="s">
        <v>12</v>
      </c>
      <c r="D4" s="19" t="s">
        <v>26</v>
      </c>
      <c r="E4" s="53">
        <v>12</v>
      </c>
      <c r="F4" s="91">
        <f>83000/1.21</f>
        <v>68595.041322314049</v>
      </c>
      <c r="G4" s="22">
        <v>2</v>
      </c>
      <c r="H4" s="22">
        <v>12</v>
      </c>
      <c r="I4" s="23">
        <v>3.5000000000000003E-2</v>
      </c>
      <c r="J4" s="45">
        <f t="shared" ref="J4:J8" si="0">F4+(F4*I4)+(((F4+F4*I4)/E4)*(G4*H4))</f>
        <v>212987.6033057851</v>
      </c>
      <c r="K4" s="19" t="s">
        <v>21</v>
      </c>
      <c r="L4" s="19"/>
      <c r="M4" s="48"/>
      <c r="N4" s="49"/>
      <c r="O4" s="19" t="s">
        <v>31</v>
      </c>
    </row>
    <row r="5" spans="1:15" s="12" customFormat="1" ht="100.5" thickBot="1" x14ac:dyDescent="0.3">
      <c r="A5" s="19">
        <v>4</v>
      </c>
      <c r="B5" s="20" t="s">
        <v>60</v>
      </c>
      <c r="C5" s="19" t="s">
        <v>12</v>
      </c>
      <c r="D5" s="19" t="s">
        <v>27</v>
      </c>
      <c r="E5" s="19">
        <v>12</v>
      </c>
      <c r="F5" s="91">
        <v>70247.929999999993</v>
      </c>
      <c r="G5" s="22">
        <v>0</v>
      </c>
      <c r="H5" s="22">
        <v>0</v>
      </c>
      <c r="I5" s="23">
        <v>0.2</v>
      </c>
      <c r="J5" s="45">
        <f t="shared" si="0"/>
        <v>84297.515999999989</v>
      </c>
      <c r="K5" s="19" t="s">
        <v>28</v>
      </c>
      <c r="L5" s="19"/>
      <c r="M5" s="48"/>
      <c r="N5" s="49"/>
      <c r="O5" s="19"/>
    </row>
    <row r="6" spans="1:15" s="12" customFormat="1" ht="200.25" thickBot="1" x14ac:dyDescent="0.3">
      <c r="A6" s="19">
        <v>5</v>
      </c>
      <c r="B6" s="20" t="s">
        <v>61</v>
      </c>
      <c r="C6" s="19" t="s">
        <v>16</v>
      </c>
      <c r="D6" s="19" t="s">
        <v>29</v>
      </c>
      <c r="E6" s="19">
        <v>12</v>
      </c>
      <c r="F6" s="91">
        <v>232226.95</v>
      </c>
      <c r="G6" s="22">
        <v>2</v>
      </c>
      <c r="H6" s="22">
        <v>12</v>
      </c>
      <c r="I6" s="23">
        <v>0</v>
      </c>
      <c r="J6" s="45">
        <f t="shared" si="0"/>
        <v>696680.85000000009</v>
      </c>
      <c r="K6" s="19" t="s">
        <v>21</v>
      </c>
      <c r="L6" s="19"/>
      <c r="M6" s="48"/>
      <c r="N6" s="49"/>
      <c r="O6" s="19"/>
    </row>
    <row r="7" spans="1:15" s="12" customFormat="1" ht="100.5" thickBot="1" x14ac:dyDescent="0.3">
      <c r="A7" s="19">
        <v>6</v>
      </c>
      <c r="B7" s="20" t="s">
        <v>145</v>
      </c>
      <c r="C7" s="19" t="s">
        <v>16</v>
      </c>
      <c r="D7" s="19" t="s">
        <v>33</v>
      </c>
      <c r="E7" s="19">
        <v>12</v>
      </c>
      <c r="F7" s="91">
        <v>90909.09</v>
      </c>
      <c r="G7" s="22">
        <v>0</v>
      </c>
      <c r="H7" s="22">
        <v>0</v>
      </c>
      <c r="I7" s="23">
        <v>0.2</v>
      </c>
      <c r="J7" s="45">
        <f t="shared" si="0"/>
        <v>109090.908</v>
      </c>
      <c r="K7" s="19" t="s">
        <v>21</v>
      </c>
      <c r="L7" s="19"/>
      <c r="M7" s="48"/>
      <c r="N7" s="49"/>
      <c r="O7" s="19"/>
    </row>
    <row r="8" spans="1:15" s="12" customFormat="1" ht="86.25" thickBot="1" x14ac:dyDescent="0.3">
      <c r="A8" s="19">
        <v>7</v>
      </c>
      <c r="B8" s="20" t="s">
        <v>143</v>
      </c>
      <c r="C8" s="19" t="s">
        <v>16</v>
      </c>
      <c r="D8" s="19" t="s">
        <v>35</v>
      </c>
      <c r="E8" s="24">
        <v>24</v>
      </c>
      <c r="F8" s="91">
        <v>991735.54</v>
      </c>
      <c r="G8" s="22">
        <v>2</v>
      </c>
      <c r="H8" s="22">
        <v>12</v>
      </c>
      <c r="I8" s="23">
        <v>0</v>
      </c>
      <c r="J8" s="45">
        <f t="shared" si="0"/>
        <v>1983471.08</v>
      </c>
      <c r="K8" s="19" t="s">
        <v>21</v>
      </c>
      <c r="L8" s="19"/>
      <c r="M8" s="48"/>
      <c r="N8" s="49"/>
      <c r="O8" s="87" t="s">
        <v>34</v>
      </c>
    </row>
    <row r="9" spans="1:15" s="12" customFormat="1" ht="129" thickBot="1" x14ac:dyDescent="0.3">
      <c r="A9" s="19">
        <v>8</v>
      </c>
      <c r="B9" s="20" t="s">
        <v>144</v>
      </c>
      <c r="C9" s="19" t="s">
        <v>16</v>
      </c>
      <c r="D9" s="24" t="s">
        <v>140</v>
      </c>
      <c r="E9" s="24" t="s">
        <v>141</v>
      </c>
      <c r="F9" s="91">
        <v>165000</v>
      </c>
      <c r="G9" s="22">
        <v>0</v>
      </c>
      <c r="H9" s="22">
        <v>0</v>
      </c>
      <c r="I9" s="23">
        <v>0.2</v>
      </c>
      <c r="J9" s="45">
        <v>198000</v>
      </c>
      <c r="K9" s="19" t="s">
        <v>21</v>
      </c>
      <c r="L9" s="19"/>
      <c r="M9" s="48"/>
      <c r="N9" s="49"/>
      <c r="O9" s="19"/>
    </row>
    <row r="10" spans="1:15" s="12" customFormat="1" ht="15" thickBot="1" x14ac:dyDescent="0.3">
      <c r="A10" s="19">
        <v>10</v>
      </c>
      <c r="B10" s="20"/>
      <c r="C10" s="19"/>
      <c r="D10" s="24"/>
      <c r="E10" s="24"/>
      <c r="F10" s="21"/>
      <c r="G10" s="22"/>
      <c r="H10" s="22"/>
      <c r="I10" s="23"/>
      <c r="J10" s="45"/>
      <c r="K10" s="19"/>
      <c r="L10" s="19"/>
      <c r="M10" s="48"/>
      <c r="N10" s="49"/>
      <c r="O10" s="19"/>
    </row>
    <row r="11" spans="1:15" s="12" customFormat="1" ht="15" thickBot="1" x14ac:dyDescent="0.3">
      <c r="A11" s="19">
        <v>11</v>
      </c>
      <c r="B11" s="20"/>
      <c r="C11" s="19"/>
      <c r="D11" s="24"/>
      <c r="E11" s="24"/>
      <c r="F11" s="21"/>
      <c r="G11" s="22"/>
      <c r="H11" s="22"/>
      <c r="I11" s="23"/>
      <c r="J11" s="45"/>
      <c r="K11" s="19"/>
      <c r="L11" s="19"/>
      <c r="M11" s="48"/>
      <c r="N11" s="49"/>
      <c r="O11" s="19"/>
    </row>
    <row r="12" spans="1:15" s="12" customFormat="1" ht="15" thickBot="1" x14ac:dyDescent="0.3">
      <c r="A12" s="19">
        <v>12</v>
      </c>
      <c r="B12" s="20"/>
      <c r="C12" s="19"/>
      <c r="D12" s="24"/>
      <c r="E12" s="24"/>
      <c r="F12" s="21"/>
      <c r="G12" s="22"/>
      <c r="H12" s="22"/>
      <c r="I12" s="23"/>
      <c r="J12" s="45"/>
      <c r="K12" s="19"/>
      <c r="L12" s="19"/>
      <c r="M12" s="48"/>
      <c r="N12" s="49"/>
      <c r="O12" s="19"/>
    </row>
    <row r="13" spans="1:15" s="12" customFormat="1" ht="15" thickBot="1" x14ac:dyDescent="0.3">
      <c r="A13" s="19">
        <v>13</v>
      </c>
      <c r="B13" s="25"/>
      <c r="C13" s="19"/>
      <c r="D13" s="19"/>
      <c r="E13" s="19"/>
      <c r="F13" s="21"/>
      <c r="G13" s="22"/>
      <c r="H13" s="22"/>
      <c r="I13" s="23"/>
      <c r="J13" s="45"/>
      <c r="K13" s="19"/>
      <c r="L13" s="19"/>
      <c r="M13" s="48"/>
      <c r="N13" s="49"/>
      <c r="O13" s="19"/>
    </row>
    <row r="14" spans="1:15" s="12" customFormat="1" ht="15" thickBot="1" x14ac:dyDescent="0.3">
      <c r="A14" s="19">
        <v>14</v>
      </c>
      <c r="B14" s="25"/>
      <c r="C14" s="19"/>
      <c r="D14" s="19"/>
      <c r="E14" s="19"/>
      <c r="F14" s="21"/>
      <c r="G14" s="22"/>
      <c r="H14" s="22"/>
      <c r="I14" s="23"/>
      <c r="J14" s="45"/>
      <c r="K14" s="19"/>
      <c r="L14" s="19"/>
      <c r="M14" s="48"/>
      <c r="N14" s="49"/>
      <c r="O14" s="19"/>
    </row>
    <row r="15" spans="1:15" s="12" customFormat="1" ht="15" thickBot="1" x14ac:dyDescent="0.3">
      <c r="A15" s="19">
        <v>15</v>
      </c>
      <c r="B15" s="25"/>
      <c r="C15" s="19"/>
      <c r="D15" s="19"/>
      <c r="E15" s="19"/>
      <c r="F15" s="21"/>
      <c r="G15" s="22"/>
      <c r="H15" s="22"/>
      <c r="I15" s="23"/>
      <c r="J15" s="45"/>
      <c r="K15" s="19"/>
      <c r="L15" s="19"/>
      <c r="M15" s="48"/>
      <c r="N15" s="49"/>
      <c r="O15" s="19"/>
    </row>
    <row r="16" spans="1:15" s="12" customFormat="1" ht="15" thickBot="1" x14ac:dyDescent="0.3">
      <c r="A16" s="19">
        <v>16</v>
      </c>
      <c r="B16" s="25"/>
      <c r="C16" s="19"/>
      <c r="D16" s="19"/>
      <c r="E16" s="19"/>
      <c r="F16" s="21"/>
      <c r="G16" s="22"/>
      <c r="H16" s="22"/>
      <c r="I16" s="23"/>
      <c r="J16" s="45"/>
      <c r="K16" s="19"/>
      <c r="L16" s="19"/>
      <c r="M16" s="48"/>
      <c r="N16" s="49"/>
      <c r="O16" s="19"/>
    </row>
    <row r="17" spans="1:15" s="12" customFormat="1" ht="15" thickBot="1" x14ac:dyDescent="0.3">
      <c r="A17" s="19">
        <v>17</v>
      </c>
      <c r="B17" s="25"/>
      <c r="C17" s="19"/>
      <c r="D17" s="19"/>
      <c r="E17" s="19"/>
      <c r="F17" s="21"/>
      <c r="G17" s="22"/>
      <c r="H17" s="22"/>
      <c r="I17" s="23"/>
      <c r="J17" s="45"/>
      <c r="K17" s="19"/>
      <c r="L17" s="19"/>
      <c r="M17" s="48"/>
      <c r="N17" s="49"/>
      <c r="O17" s="19"/>
    </row>
    <row r="18" spans="1:15" s="12" customFormat="1" ht="15" thickBot="1" x14ac:dyDescent="0.3">
      <c r="A18" s="19">
        <v>18</v>
      </c>
      <c r="B18" s="20"/>
      <c r="C18" s="19"/>
      <c r="D18" s="19"/>
      <c r="E18" s="19"/>
      <c r="F18" s="21"/>
      <c r="G18" s="22"/>
      <c r="H18" s="22"/>
      <c r="I18" s="23"/>
      <c r="J18" s="45"/>
      <c r="K18" s="19"/>
      <c r="L18" s="19"/>
      <c r="M18" s="48"/>
      <c r="N18" s="49"/>
      <c r="O18" s="19"/>
    </row>
    <row r="19" spans="1:15" s="12" customFormat="1" ht="15" thickBot="1" x14ac:dyDescent="0.3">
      <c r="A19" s="19">
        <v>19</v>
      </c>
      <c r="B19" s="20"/>
      <c r="C19" s="19"/>
      <c r="D19" s="19"/>
      <c r="E19" s="19"/>
      <c r="F19" s="21"/>
      <c r="G19" s="22"/>
      <c r="H19" s="22"/>
      <c r="I19" s="23"/>
      <c r="J19" s="45"/>
      <c r="K19" s="19"/>
      <c r="L19" s="19"/>
      <c r="M19" s="48"/>
      <c r="N19" s="49"/>
      <c r="O19" s="19"/>
    </row>
    <row r="20" spans="1:15" s="12" customFormat="1" ht="15" thickBot="1" x14ac:dyDescent="0.3">
      <c r="A20" s="19">
        <v>20</v>
      </c>
      <c r="B20" s="20"/>
      <c r="C20" s="19"/>
      <c r="D20" s="19"/>
      <c r="E20" s="19"/>
      <c r="F20" s="21"/>
      <c r="G20" s="22"/>
      <c r="H20" s="22"/>
      <c r="I20" s="23"/>
      <c r="J20" s="45"/>
      <c r="K20" s="19"/>
      <c r="L20" s="19"/>
      <c r="M20" s="48"/>
      <c r="N20" s="49"/>
      <c r="O20" s="19"/>
    </row>
    <row r="21" spans="1:15" ht="15" thickBot="1" x14ac:dyDescent="0.3">
      <c r="A21" s="55"/>
      <c r="B21" s="63"/>
      <c r="C21" s="55"/>
      <c r="D21" s="55"/>
      <c r="E21" s="55"/>
      <c r="F21" s="58"/>
      <c r="G21" s="59"/>
      <c r="H21" s="59"/>
      <c r="I21" s="60"/>
      <c r="J21" s="61"/>
      <c r="K21" s="55"/>
      <c r="L21" s="55"/>
      <c r="M21" s="62"/>
      <c r="N21" s="55"/>
      <c r="O21" s="55"/>
    </row>
    <row r="22" spans="1:15" ht="15" thickBot="1" x14ac:dyDescent="0.3">
      <c r="A22" s="55"/>
      <c r="B22" s="63"/>
      <c r="C22" s="55"/>
      <c r="D22" s="55"/>
      <c r="E22" s="55"/>
      <c r="F22" s="58"/>
      <c r="G22" s="59"/>
      <c r="H22" s="59"/>
      <c r="I22" s="60"/>
      <c r="J22" s="61"/>
      <c r="K22" s="55"/>
      <c r="L22" s="55"/>
      <c r="M22" s="62"/>
      <c r="N22" s="55"/>
      <c r="O22" s="55"/>
    </row>
    <row r="23" spans="1:15" ht="15" thickBot="1" x14ac:dyDescent="0.3">
      <c r="A23" s="55"/>
      <c r="B23" s="63"/>
      <c r="C23" s="55"/>
      <c r="D23" s="55"/>
      <c r="E23" s="55"/>
      <c r="F23" s="58"/>
      <c r="G23" s="59"/>
      <c r="H23" s="59"/>
      <c r="I23" s="60"/>
      <c r="J23" s="61"/>
      <c r="K23" s="55"/>
      <c r="L23" s="55"/>
      <c r="M23" s="62"/>
      <c r="N23" s="55"/>
      <c r="O23" s="55"/>
    </row>
    <row r="24" spans="1:15" ht="15" thickBot="1" x14ac:dyDescent="0.3">
      <c r="A24" s="55"/>
      <c r="B24" s="63"/>
      <c r="C24" s="55"/>
      <c r="D24" s="55"/>
      <c r="E24" s="55"/>
      <c r="F24" s="58"/>
      <c r="G24" s="59"/>
      <c r="H24" s="59"/>
      <c r="I24" s="60"/>
      <c r="J24" s="61"/>
      <c r="K24" s="55"/>
      <c r="L24" s="55"/>
      <c r="M24" s="62"/>
      <c r="N24" s="55"/>
      <c r="O24" s="55"/>
    </row>
    <row r="25" spans="1:15" ht="15" thickBot="1" x14ac:dyDescent="0.3">
      <c r="A25" s="55"/>
      <c r="B25" s="63"/>
      <c r="C25" s="55"/>
      <c r="D25" s="55"/>
      <c r="E25" s="55"/>
      <c r="F25" s="58"/>
      <c r="G25" s="59"/>
      <c r="H25" s="59"/>
      <c r="I25" s="60"/>
      <c r="J25" s="61"/>
      <c r="K25" s="55"/>
      <c r="L25" s="55"/>
      <c r="M25" s="62"/>
      <c r="N25" s="55"/>
      <c r="O25" s="55"/>
    </row>
    <row r="26" spans="1:15" ht="15" thickBot="1" x14ac:dyDescent="0.25">
      <c r="A26" s="55"/>
      <c r="B26" s="56"/>
      <c r="C26" s="55"/>
      <c r="D26" s="55"/>
      <c r="E26" s="64"/>
      <c r="F26" s="58"/>
      <c r="G26" s="65"/>
      <c r="H26" s="65"/>
      <c r="I26" s="60"/>
      <c r="J26" s="61"/>
      <c r="K26" s="66"/>
      <c r="L26" s="67"/>
      <c r="M26" s="62"/>
      <c r="N26" s="55"/>
      <c r="O26" s="55"/>
    </row>
    <row r="27" spans="1:15" ht="15" thickBot="1" x14ac:dyDescent="0.25">
      <c r="A27" s="55"/>
      <c r="B27" s="56"/>
      <c r="C27" s="55"/>
      <c r="D27" s="55"/>
      <c r="E27" s="64"/>
      <c r="F27" s="58"/>
      <c r="G27" s="81"/>
      <c r="H27" s="81"/>
      <c r="I27" s="60"/>
      <c r="J27" s="61"/>
      <c r="K27" s="66"/>
      <c r="L27" s="67"/>
      <c r="M27" s="62"/>
      <c r="N27" s="55"/>
      <c r="O27" s="55"/>
    </row>
    <row r="28" spans="1:15" ht="15" thickBot="1" x14ac:dyDescent="0.25">
      <c r="A28" s="55"/>
      <c r="B28" s="56"/>
      <c r="C28" s="55"/>
      <c r="D28" s="55"/>
      <c r="E28" s="64"/>
      <c r="F28" s="58"/>
      <c r="G28" s="65"/>
      <c r="H28" s="65"/>
      <c r="I28" s="60"/>
      <c r="J28" s="61"/>
      <c r="K28" s="66"/>
      <c r="L28" s="67"/>
      <c r="M28" s="62"/>
      <c r="N28" s="55"/>
      <c r="O28" s="55"/>
    </row>
    <row r="29" spans="1:15" ht="15" thickBot="1" x14ac:dyDescent="0.25">
      <c r="A29" s="55"/>
      <c r="B29" s="56"/>
      <c r="C29" s="55"/>
      <c r="D29" s="55"/>
      <c r="E29" s="64"/>
      <c r="F29" s="58"/>
      <c r="G29" s="65"/>
      <c r="H29" s="65"/>
      <c r="I29" s="60"/>
      <c r="J29" s="61"/>
      <c r="K29" s="66"/>
      <c r="L29" s="67"/>
      <c r="M29" s="62"/>
      <c r="N29" s="55"/>
      <c r="O29" s="55"/>
    </row>
    <row r="30" spans="1:15" ht="15" thickBot="1" x14ac:dyDescent="0.25">
      <c r="A30" s="55"/>
      <c r="B30" s="56"/>
      <c r="C30" s="55"/>
      <c r="D30" s="55"/>
      <c r="E30" s="64"/>
      <c r="F30" s="58"/>
      <c r="G30" s="65"/>
      <c r="H30" s="65"/>
      <c r="I30" s="60"/>
      <c r="J30" s="61"/>
      <c r="K30" s="66"/>
      <c r="L30" s="67"/>
      <c r="M30" s="62"/>
      <c r="N30" s="55"/>
      <c r="O30" s="55"/>
    </row>
    <row r="31" spans="1:15" ht="15" thickBot="1" x14ac:dyDescent="0.25">
      <c r="A31" s="55"/>
      <c r="B31" s="56"/>
      <c r="C31" s="55"/>
      <c r="D31" s="55"/>
      <c r="E31" s="64"/>
      <c r="F31" s="58"/>
      <c r="G31" s="65"/>
      <c r="H31" s="65"/>
      <c r="I31" s="60"/>
      <c r="J31" s="61"/>
      <c r="K31" s="66"/>
      <c r="L31" s="67"/>
      <c r="M31" s="62"/>
      <c r="N31" s="55"/>
      <c r="O31" s="55"/>
    </row>
    <row r="32" spans="1:15" ht="15" thickBot="1" x14ac:dyDescent="0.25">
      <c r="A32" s="55"/>
      <c r="B32" s="56"/>
      <c r="C32" s="55"/>
      <c r="D32" s="55"/>
      <c r="E32" s="64"/>
      <c r="F32" s="58"/>
      <c r="G32" s="65"/>
      <c r="H32" s="65"/>
      <c r="I32" s="60"/>
      <c r="J32" s="61"/>
      <c r="K32" s="66"/>
      <c r="L32" s="67"/>
      <c r="M32" s="62"/>
      <c r="N32" s="55"/>
      <c r="O32" s="55"/>
    </row>
    <row r="33" spans="1:15" ht="15" thickBot="1" x14ac:dyDescent="0.25">
      <c r="A33" s="55"/>
      <c r="B33" s="56"/>
      <c r="C33" s="55"/>
      <c r="D33" s="55"/>
      <c r="E33" s="64"/>
      <c r="F33" s="58"/>
      <c r="G33" s="65"/>
      <c r="H33" s="65"/>
      <c r="I33" s="82"/>
      <c r="J33" s="61"/>
      <c r="K33" s="66"/>
      <c r="L33" s="67"/>
      <c r="M33" s="62"/>
      <c r="N33" s="55"/>
      <c r="O33" s="55"/>
    </row>
    <row r="34" spans="1:15" ht="15" thickBot="1" x14ac:dyDescent="0.25">
      <c r="A34" s="55"/>
      <c r="B34" s="56"/>
      <c r="C34" s="55"/>
      <c r="D34" s="55"/>
      <c r="E34" s="64"/>
      <c r="F34" s="58"/>
      <c r="G34" s="59"/>
      <c r="H34" s="59"/>
      <c r="I34" s="60"/>
      <c r="J34" s="61"/>
      <c r="K34" s="66"/>
      <c r="L34" s="67"/>
      <c r="M34" s="62"/>
      <c r="N34" s="55"/>
      <c r="O34" s="55"/>
    </row>
    <row r="35" spans="1:15" ht="15" thickBot="1" x14ac:dyDescent="0.25">
      <c r="A35" s="55"/>
      <c r="B35" s="56"/>
      <c r="C35" s="55"/>
      <c r="D35" s="55"/>
      <c r="E35" s="64"/>
      <c r="F35" s="58"/>
      <c r="G35" s="59"/>
      <c r="H35" s="59"/>
      <c r="I35" s="60"/>
      <c r="J35" s="61"/>
      <c r="K35" s="66"/>
      <c r="L35" s="67"/>
      <c r="M35" s="62"/>
      <c r="N35" s="55"/>
      <c r="O35" s="55"/>
    </row>
    <row r="36" spans="1:15" ht="15" thickBot="1" x14ac:dyDescent="0.25">
      <c r="A36" s="55"/>
      <c r="B36" s="56"/>
      <c r="C36" s="55"/>
      <c r="D36" s="55"/>
      <c r="E36" s="64"/>
      <c r="F36" s="58"/>
      <c r="G36" s="81"/>
      <c r="H36" s="81"/>
      <c r="I36" s="82"/>
      <c r="J36" s="61"/>
      <c r="K36" s="66"/>
      <c r="L36" s="67"/>
      <c r="M36" s="62"/>
      <c r="N36" s="55"/>
      <c r="O36" s="55"/>
    </row>
    <row r="37" spans="1:15" ht="15" thickBot="1" x14ac:dyDescent="0.25">
      <c r="A37" s="55"/>
      <c r="B37" s="56"/>
      <c r="C37" s="55"/>
      <c r="D37" s="55"/>
      <c r="E37" s="64"/>
      <c r="F37" s="58"/>
      <c r="G37" s="81"/>
      <c r="H37" s="81"/>
      <c r="I37" s="60"/>
      <c r="J37" s="61"/>
      <c r="K37" s="66"/>
      <c r="L37" s="67"/>
      <c r="M37" s="62"/>
      <c r="N37" s="55"/>
      <c r="O37" s="55"/>
    </row>
    <row r="38" spans="1:15" ht="15" thickBot="1" x14ac:dyDescent="0.25">
      <c r="A38" s="55"/>
      <c r="B38" s="56"/>
      <c r="C38" s="55"/>
      <c r="D38" s="55"/>
      <c r="E38" s="64"/>
      <c r="F38" s="58"/>
      <c r="G38" s="59"/>
      <c r="H38" s="59"/>
      <c r="I38" s="60"/>
      <c r="J38" s="61"/>
      <c r="K38" s="66"/>
      <c r="L38" s="67"/>
      <c r="M38" s="62"/>
      <c r="N38" s="55"/>
      <c r="O38" s="55"/>
    </row>
    <row r="39" spans="1:15" ht="15" thickBot="1" x14ac:dyDescent="0.25">
      <c r="A39" s="55"/>
      <c r="B39" s="56"/>
      <c r="C39" s="55"/>
      <c r="D39" s="55"/>
      <c r="E39" s="64"/>
      <c r="F39" s="58"/>
      <c r="G39" s="81"/>
      <c r="H39" s="81"/>
      <c r="I39" s="60"/>
      <c r="J39" s="61"/>
      <c r="K39" s="66"/>
      <c r="L39" s="67"/>
      <c r="M39" s="62"/>
      <c r="N39" s="55"/>
      <c r="O39" s="55"/>
    </row>
    <row r="40" spans="1:15" ht="15" thickBot="1" x14ac:dyDescent="0.25">
      <c r="A40" s="55"/>
      <c r="B40" s="83"/>
      <c r="C40" s="55"/>
      <c r="D40" s="55"/>
      <c r="E40" s="64"/>
      <c r="F40" s="58"/>
      <c r="G40" s="81"/>
      <c r="H40" s="81"/>
      <c r="I40" s="60"/>
      <c r="J40" s="61"/>
      <c r="K40" s="66"/>
      <c r="L40" s="67"/>
      <c r="M40" s="62"/>
      <c r="N40" s="55"/>
      <c r="O40" s="55"/>
    </row>
    <row r="41" spans="1:15" ht="15" thickBot="1" x14ac:dyDescent="0.25">
      <c r="A41" s="55"/>
      <c r="B41" s="67"/>
      <c r="C41" s="55"/>
      <c r="D41" s="55"/>
      <c r="E41" s="64"/>
      <c r="F41" s="58"/>
      <c r="G41" s="84"/>
      <c r="H41" s="84"/>
      <c r="I41" s="60"/>
      <c r="J41" s="61"/>
      <c r="K41" s="66"/>
      <c r="L41" s="67"/>
      <c r="M41" s="62"/>
      <c r="N41" s="55"/>
      <c r="O41" s="55"/>
    </row>
    <row r="42" spans="1:15" ht="15" thickBot="1" x14ac:dyDescent="0.25">
      <c r="A42" s="55"/>
      <c r="B42" s="67"/>
      <c r="C42" s="55"/>
      <c r="D42" s="55"/>
      <c r="E42" s="64"/>
      <c r="F42" s="58"/>
      <c r="G42" s="85"/>
      <c r="H42" s="85"/>
      <c r="I42" s="60"/>
      <c r="J42" s="61"/>
      <c r="K42" s="66"/>
      <c r="L42" s="67"/>
      <c r="M42" s="62"/>
      <c r="N42" s="55"/>
      <c r="O42" s="55"/>
    </row>
    <row r="43" spans="1:15" ht="15" thickBot="1" x14ac:dyDescent="0.3">
      <c r="A43" s="55"/>
      <c r="B43" s="75"/>
      <c r="C43" s="55"/>
      <c r="D43" s="55"/>
      <c r="E43" s="55"/>
      <c r="F43" s="58"/>
      <c r="G43" s="85"/>
      <c r="H43" s="85"/>
      <c r="I43" s="60"/>
      <c r="J43" s="61"/>
      <c r="K43" s="55"/>
      <c r="L43" s="55"/>
      <c r="M43" s="62"/>
      <c r="N43" s="55"/>
      <c r="O43" s="55"/>
    </row>
    <row r="44" spans="1:15" ht="15" thickBot="1" x14ac:dyDescent="0.3">
      <c r="A44" s="55"/>
      <c r="B44" s="56"/>
      <c r="C44" s="55"/>
      <c r="D44" s="55"/>
      <c r="E44" s="55"/>
      <c r="F44" s="58"/>
      <c r="G44" s="59"/>
      <c r="H44" s="59"/>
      <c r="I44" s="60"/>
      <c r="J44" s="61"/>
      <c r="K44" s="55"/>
      <c r="L44" s="55"/>
      <c r="M44" s="62"/>
      <c r="N44" s="55"/>
      <c r="O44" s="55"/>
    </row>
    <row r="45" spans="1:15" ht="15" thickBot="1" x14ac:dyDescent="0.3">
      <c r="A45" s="55"/>
      <c r="B45" s="56"/>
      <c r="C45" s="55"/>
      <c r="D45" s="55"/>
      <c r="E45" s="55"/>
      <c r="F45" s="58"/>
      <c r="G45" s="86"/>
      <c r="H45" s="86"/>
      <c r="I45" s="60"/>
      <c r="J45" s="61"/>
      <c r="K45" s="55"/>
      <c r="L45" s="55"/>
      <c r="M45" s="62"/>
      <c r="N45" s="55"/>
      <c r="O45" s="55"/>
    </row>
    <row r="46" spans="1:15" s="12" customFormat="1" ht="15" thickBot="1" x14ac:dyDescent="0.3">
      <c r="A46" s="19"/>
      <c r="B46" s="20"/>
      <c r="C46" s="19"/>
      <c r="D46" s="19"/>
      <c r="E46" s="19"/>
      <c r="F46" s="38"/>
      <c r="G46" s="37"/>
      <c r="H46" s="37"/>
      <c r="I46" s="23"/>
      <c r="J46" s="45"/>
      <c r="K46" s="19"/>
      <c r="L46" s="19"/>
      <c r="M46" s="48"/>
      <c r="N46" s="49"/>
      <c r="O46" s="19"/>
    </row>
    <row r="47" spans="1:15" s="12" customFormat="1" ht="15" thickBot="1" x14ac:dyDescent="0.25">
      <c r="A47" s="19"/>
      <c r="B47" s="20"/>
      <c r="C47" s="19"/>
      <c r="D47" s="27"/>
      <c r="E47" s="19"/>
      <c r="F47" s="21"/>
      <c r="G47" s="22"/>
      <c r="H47" s="22"/>
      <c r="I47" s="23"/>
      <c r="J47" s="45"/>
      <c r="K47" s="19"/>
      <c r="L47" s="19"/>
      <c r="M47" s="48"/>
      <c r="N47" s="49"/>
      <c r="O47" s="19"/>
    </row>
    <row r="48" spans="1:15" s="12" customFormat="1" ht="15" thickBot="1" x14ac:dyDescent="0.3">
      <c r="A48" s="19"/>
      <c r="B48" s="20"/>
      <c r="C48" s="19"/>
      <c r="D48" s="19"/>
      <c r="E48" s="19"/>
      <c r="F48" s="21"/>
      <c r="G48" s="22"/>
      <c r="H48" s="22"/>
      <c r="I48" s="23"/>
      <c r="J48" s="45"/>
      <c r="K48" s="19"/>
      <c r="L48" s="19"/>
      <c r="M48" s="48"/>
      <c r="N48" s="49"/>
      <c r="O48" s="19"/>
    </row>
    <row r="49" spans="1:22" s="12" customFormat="1" ht="15" thickBot="1" x14ac:dyDescent="0.3">
      <c r="A49" s="19"/>
      <c r="B49" s="26"/>
      <c r="C49" s="28"/>
      <c r="D49" s="28"/>
      <c r="E49" s="19"/>
      <c r="F49" s="38"/>
      <c r="G49" s="22"/>
      <c r="H49" s="22"/>
      <c r="I49" s="23"/>
      <c r="J49" s="45"/>
      <c r="K49" s="19"/>
      <c r="L49" s="19"/>
      <c r="M49" s="48"/>
      <c r="N49" s="49"/>
      <c r="O49" s="19"/>
    </row>
    <row r="50" spans="1:22" s="12" customFormat="1" ht="15" thickBot="1" x14ac:dyDescent="0.3">
      <c r="A50" s="19"/>
      <c r="B50" s="20"/>
      <c r="C50" s="19"/>
      <c r="D50" s="19"/>
      <c r="E50" s="19"/>
      <c r="F50" s="21"/>
      <c r="G50" s="22"/>
      <c r="H50" s="22"/>
      <c r="I50" s="23"/>
      <c r="J50" s="45"/>
      <c r="K50" s="19"/>
      <c r="L50" s="19"/>
      <c r="M50" s="48"/>
      <c r="N50" s="49"/>
      <c r="O50" s="19"/>
    </row>
    <row r="51" spans="1:22" s="12" customFormat="1" ht="15" thickBot="1" x14ac:dyDescent="0.3">
      <c r="A51" s="19"/>
      <c r="B51" s="20"/>
      <c r="C51" s="19"/>
      <c r="D51" s="19"/>
      <c r="E51" s="19"/>
      <c r="F51" s="21"/>
      <c r="G51" s="22"/>
      <c r="H51" s="22"/>
      <c r="I51" s="23"/>
      <c r="J51" s="45"/>
      <c r="K51" s="19"/>
      <c r="L51" s="19"/>
      <c r="M51" s="48"/>
      <c r="N51" s="49"/>
      <c r="O51" s="19"/>
    </row>
    <row r="52" spans="1:22" s="12" customFormat="1" ht="15" thickBot="1" x14ac:dyDescent="0.3">
      <c r="A52" s="19"/>
      <c r="B52" s="20"/>
      <c r="C52" s="19"/>
      <c r="D52" s="19"/>
      <c r="E52" s="19"/>
      <c r="F52" s="21"/>
      <c r="G52" s="22"/>
      <c r="H52" s="22"/>
      <c r="I52" s="23"/>
      <c r="J52" s="45"/>
      <c r="K52" s="19"/>
      <c r="L52" s="19"/>
      <c r="M52" s="48"/>
      <c r="N52" s="49"/>
      <c r="O52" s="19"/>
    </row>
    <row r="53" spans="1:22" s="12" customFormat="1" ht="15" thickBot="1" x14ac:dyDescent="0.25">
      <c r="A53" s="19"/>
      <c r="B53" s="39"/>
      <c r="C53" s="19"/>
      <c r="D53" s="19"/>
      <c r="E53" s="19"/>
      <c r="F53" s="21"/>
      <c r="G53" s="40"/>
      <c r="H53" s="40"/>
      <c r="I53" s="23"/>
      <c r="J53" s="45"/>
      <c r="K53" s="24"/>
      <c r="L53" s="24"/>
      <c r="M53" s="50"/>
      <c r="N53" s="49"/>
      <c r="O53" s="19"/>
    </row>
    <row r="54" spans="1:22" s="12" customFormat="1" ht="15" thickBot="1" x14ac:dyDescent="0.25">
      <c r="A54" s="19"/>
      <c r="B54" s="39"/>
      <c r="C54" s="19"/>
      <c r="D54" s="19"/>
      <c r="E54" s="19"/>
      <c r="F54" s="21"/>
      <c r="G54" s="40"/>
      <c r="H54" s="40"/>
      <c r="I54" s="23"/>
      <c r="J54" s="45"/>
      <c r="K54" s="24"/>
      <c r="L54" s="24"/>
      <c r="M54" s="50"/>
      <c r="N54" s="49"/>
      <c r="O54" s="19"/>
    </row>
    <row r="55" spans="1:22" s="12" customFormat="1" ht="15" thickBot="1" x14ac:dyDescent="0.25">
      <c r="A55" s="19"/>
      <c r="B55" s="39"/>
      <c r="C55" s="19"/>
      <c r="D55" s="19"/>
      <c r="E55" s="19"/>
      <c r="F55" s="21"/>
      <c r="G55" s="40"/>
      <c r="H55" s="40"/>
      <c r="I55" s="23"/>
      <c r="J55" s="45"/>
      <c r="K55" s="24"/>
      <c r="L55" s="24"/>
      <c r="M55" s="50"/>
      <c r="N55" s="49"/>
      <c r="O55" s="19"/>
    </row>
    <row r="56" spans="1:22" s="12" customFormat="1" ht="15" thickBot="1" x14ac:dyDescent="0.25">
      <c r="A56" s="19"/>
      <c r="B56" s="39"/>
      <c r="C56" s="19"/>
      <c r="D56" s="19"/>
      <c r="E56" s="19"/>
      <c r="F56" s="21"/>
      <c r="G56" s="22"/>
      <c r="H56" s="22"/>
      <c r="I56" s="23"/>
      <c r="J56" s="45"/>
      <c r="K56" s="24"/>
      <c r="L56" s="24"/>
      <c r="M56" s="50"/>
      <c r="N56" s="49"/>
      <c r="O56" s="19"/>
    </row>
    <row r="57" spans="1:22" s="12" customFormat="1" ht="15" thickBot="1" x14ac:dyDescent="0.25">
      <c r="A57" s="19"/>
      <c r="B57" s="33"/>
      <c r="C57" s="19"/>
      <c r="D57" s="19"/>
      <c r="E57" s="19"/>
      <c r="F57" s="21"/>
      <c r="G57" s="22"/>
      <c r="H57" s="22"/>
      <c r="I57" s="23"/>
      <c r="J57" s="45"/>
      <c r="K57" s="24"/>
      <c r="L57" s="24"/>
      <c r="M57" s="50"/>
      <c r="N57" s="49"/>
      <c r="O57" s="19"/>
    </row>
    <row r="58" spans="1:22" s="12" customFormat="1" ht="15" thickBot="1" x14ac:dyDescent="0.3">
      <c r="A58" s="19"/>
      <c r="B58" s="25"/>
      <c r="C58" s="19"/>
      <c r="D58" s="19"/>
      <c r="E58" s="19"/>
      <c r="F58" s="21"/>
      <c r="G58" s="22"/>
      <c r="H58" s="22"/>
      <c r="I58" s="23"/>
      <c r="J58" s="45"/>
      <c r="K58" s="24"/>
      <c r="L58" s="24"/>
      <c r="M58" s="50"/>
      <c r="N58" s="49"/>
      <c r="O58" s="19"/>
    </row>
    <row r="59" spans="1:22" s="12" customFormat="1" ht="15.75" thickBot="1" x14ac:dyDescent="0.3">
      <c r="A59" s="19"/>
      <c r="B59" s="25"/>
      <c r="C59" s="19"/>
      <c r="D59" s="41"/>
      <c r="E59" s="42"/>
      <c r="F59" s="38"/>
      <c r="G59" s="37"/>
      <c r="H59" s="37"/>
      <c r="I59" s="23"/>
      <c r="J59" s="45"/>
      <c r="K59" s="24"/>
      <c r="L59" s="43"/>
      <c r="M59" s="51"/>
      <c r="N59" s="52"/>
      <c r="O59" s="41"/>
      <c r="P59" s="14"/>
      <c r="Q59" s="14"/>
      <c r="R59" s="14"/>
      <c r="S59" s="14"/>
      <c r="T59" s="14"/>
      <c r="U59" s="14"/>
      <c r="V59" s="14"/>
    </row>
    <row r="60" spans="1:22" s="12" customFormat="1" ht="15.75" thickBot="1" x14ac:dyDescent="0.3">
      <c r="A60" s="19"/>
      <c r="B60" s="25"/>
      <c r="C60" s="19"/>
      <c r="D60" s="41"/>
      <c r="E60" s="42"/>
      <c r="F60" s="38"/>
      <c r="G60" s="37"/>
      <c r="H60" s="37"/>
      <c r="I60" s="23"/>
      <c r="J60" s="45"/>
      <c r="K60" s="24"/>
      <c r="L60" s="43"/>
      <c r="M60" s="51"/>
      <c r="N60" s="52"/>
      <c r="O60" s="41"/>
      <c r="P60" s="14"/>
      <c r="Q60" s="14"/>
      <c r="R60" s="14"/>
      <c r="S60" s="14"/>
      <c r="T60" s="14"/>
      <c r="U60" s="14"/>
      <c r="V60" s="14"/>
    </row>
    <row r="61" spans="1:22" s="12" customFormat="1" x14ac:dyDescent="0.25">
      <c r="B61" s="16"/>
      <c r="F61" s="13"/>
      <c r="G61" s="15"/>
      <c r="H61" s="15"/>
      <c r="I61" s="17"/>
      <c r="J61" s="18"/>
    </row>
    <row r="62" spans="1:22" s="12" customFormat="1" x14ac:dyDescent="0.25">
      <c r="B62" s="16"/>
      <c r="F62" s="13"/>
      <c r="G62" s="15"/>
      <c r="H62" s="15"/>
      <c r="I62" s="17"/>
      <c r="J62" s="18"/>
    </row>
    <row r="63" spans="1:22" s="12" customFormat="1" x14ac:dyDescent="0.25">
      <c r="B63" s="16"/>
      <c r="F63" s="13"/>
      <c r="G63" s="15"/>
      <c r="H63" s="15"/>
      <c r="I63" s="17"/>
      <c r="J63" s="18"/>
    </row>
    <row r="64" spans="1:22" s="12" customFormat="1" x14ac:dyDescent="0.25">
      <c r="B64" s="16"/>
      <c r="F64" s="13"/>
      <c r="G64" s="15"/>
      <c r="H64" s="15"/>
      <c r="I64" s="17"/>
      <c r="J64" s="18"/>
    </row>
    <row r="65" spans="2:10" s="12" customFormat="1" x14ac:dyDescent="0.25">
      <c r="B65" s="16"/>
      <c r="F65" s="13"/>
      <c r="G65" s="15"/>
      <c r="H65" s="15"/>
      <c r="I65" s="17"/>
      <c r="J65" s="18"/>
    </row>
    <row r="66" spans="2:10" s="12" customFormat="1" x14ac:dyDescent="0.25">
      <c r="B66" s="16"/>
      <c r="F66" s="13"/>
      <c r="G66" s="15"/>
      <c r="H66" s="15"/>
      <c r="I66" s="17"/>
      <c r="J66" s="18"/>
    </row>
    <row r="67" spans="2:10" s="12" customFormat="1" x14ac:dyDescent="0.25">
      <c r="B67" s="16"/>
      <c r="F67" s="13"/>
      <c r="G67" s="15"/>
      <c r="H67" s="15"/>
      <c r="I67" s="17"/>
      <c r="J67" s="18"/>
    </row>
    <row r="68" spans="2:10" s="12" customFormat="1" x14ac:dyDescent="0.25">
      <c r="B68" s="16"/>
      <c r="F68" s="13"/>
      <c r="G68" s="15"/>
      <c r="H68" s="15"/>
      <c r="I68" s="17"/>
      <c r="J68" s="18"/>
    </row>
    <row r="69" spans="2:10" s="12" customFormat="1" x14ac:dyDescent="0.25">
      <c r="B69" s="16"/>
      <c r="F69" s="13"/>
      <c r="G69" s="15"/>
      <c r="H69" s="15"/>
      <c r="I69" s="17"/>
      <c r="J69" s="18"/>
    </row>
    <row r="70" spans="2:10" s="12" customFormat="1" x14ac:dyDescent="0.25">
      <c r="B70" s="16"/>
      <c r="F70" s="13"/>
      <c r="G70" s="15"/>
      <c r="H70" s="15"/>
      <c r="I70" s="17"/>
      <c r="J70" s="18"/>
    </row>
    <row r="71" spans="2:10" s="12" customFormat="1" x14ac:dyDescent="0.25">
      <c r="B71" s="16"/>
      <c r="F71" s="13"/>
      <c r="G71" s="15"/>
      <c r="H71" s="15"/>
      <c r="I71" s="17"/>
      <c r="J71" s="18"/>
    </row>
    <row r="72" spans="2:10" s="12" customFormat="1" x14ac:dyDescent="0.25">
      <c r="B72" s="16"/>
      <c r="F72" s="13"/>
      <c r="G72" s="15"/>
      <c r="H72" s="15"/>
      <c r="I72" s="17"/>
      <c r="J72" s="18"/>
    </row>
    <row r="73" spans="2:10" s="12" customFormat="1" x14ac:dyDescent="0.25">
      <c r="B73" s="16"/>
      <c r="F73" s="13"/>
      <c r="G73" s="15"/>
      <c r="H73" s="15"/>
      <c r="I73" s="17"/>
      <c r="J73" s="18"/>
    </row>
    <row r="74" spans="2:10" s="12" customFormat="1" x14ac:dyDescent="0.25">
      <c r="B74" s="16"/>
      <c r="F74" s="13"/>
      <c r="G74" s="15"/>
      <c r="H74" s="15"/>
      <c r="I74" s="17"/>
      <c r="J74" s="18"/>
    </row>
    <row r="75" spans="2:10" s="12" customFormat="1" x14ac:dyDescent="0.25">
      <c r="B75" s="16"/>
      <c r="F75" s="13"/>
      <c r="G75" s="15"/>
      <c r="H75" s="15"/>
      <c r="I75" s="17"/>
      <c r="J75" s="18"/>
    </row>
    <row r="76" spans="2:10" s="12" customFormat="1" x14ac:dyDescent="0.25">
      <c r="B76" s="16"/>
      <c r="F76" s="13"/>
      <c r="G76" s="15"/>
      <c r="H76" s="15"/>
      <c r="I76" s="17"/>
      <c r="J76" s="18"/>
    </row>
    <row r="77" spans="2:10" s="12" customFormat="1" x14ac:dyDescent="0.25">
      <c r="B77" s="16"/>
      <c r="F77" s="13"/>
      <c r="G77" s="15"/>
      <c r="H77" s="15"/>
      <c r="I77" s="17"/>
      <c r="J77" s="18"/>
    </row>
    <row r="78" spans="2:10" s="12" customFormat="1" x14ac:dyDescent="0.25">
      <c r="B78" s="16"/>
      <c r="F78" s="13"/>
      <c r="G78" s="15"/>
      <c r="H78" s="15"/>
      <c r="I78" s="17"/>
      <c r="J78" s="18"/>
    </row>
    <row r="79" spans="2:10" s="12" customFormat="1" x14ac:dyDescent="0.25">
      <c r="B79" s="16"/>
      <c r="F79" s="13"/>
      <c r="G79" s="15"/>
      <c r="H79" s="15"/>
      <c r="I79" s="17"/>
      <c r="J79" s="18"/>
    </row>
    <row r="80" spans="2:10" s="12" customFormat="1" x14ac:dyDescent="0.25">
      <c r="B80" s="16"/>
      <c r="F80" s="13"/>
      <c r="G80" s="15"/>
      <c r="H80" s="15"/>
      <c r="I80" s="17"/>
      <c r="J80" s="18"/>
    </row>
    <row r="81" spans="2:10" s="12" customFormat="1" x14ac:dyDescent="0.25">
      <c r="B81" s="16"/>
      <c r="F81" s="13"/>
      <c r="G81" s="15"/>
      <c r="H81" s="15"/>
      <c r="I81" s="17"/>
      <c r="J81" s="18"/>
    </row>
    <row r="82" spans="2:10" s="12" customFormat="1" x14ac:dyDescent="0.25">
      <c r="B82" s="16"/>
      <c r="F82" s="13"/>
      <c r="G82" s="15"/>
      <c r="H82" s="15"/>
      <c r="I82" s="17"/>
      <c r="J82" s="18"/>
    </row>
    <row r="83" spans="2:10" s="12" customFormat="1" x14ac:dyDescent="0.25">
      <c r="B83" s="16"/>
      <c r="F83" s="13"/>
      <c r="G83" s="15"/>
      <c r="H83" s="15"/>
      <c r="I83" s="17"/>
      <c r="J83" s="18"/>
    </row>
    <row r="84" spans="2:10" s="12" customFormat="1" x14ac:dyDescent="0.25">
      <c r="B84" s="16"/>
      <c r="F84" s="13"/>
      <c r="G84" s="15"/>
      <c r="H84" s="15"/>
      <c r="I84" s="17"/>
      <c r="J84" s="18"/>
    </row>
    <row r="85" spans="2:10" s="12" customFormat="1" x14ac:dyDescent="0.25">
      <c r="B85" s="16"/>
      <c r="F85" s="13"/>
      <c r="G85" s="15"/>
      <c r="H85" s="15"/>
      <c r="I85" s="17"/>
      <c r="J85" s="18"/>
    </row>
    <row r="86" spans="2:10" s="12" customFormat="1" x14ac:dyDescent="0.25">
      <c r="B86" s="16"/>
      <c r="F86" s="13"/>
      <c r="G86" s="15"/>
      <c r="H86" s="15"/>
      <c r="I86" s="17"/>
      <c r="J86" s="18"/>
    </row>
    <row r="87" spans="2:10" s="12" customFormat="1" x14ac:dyDescent="0.25">
      <c r="B87" s="16"/>
      <c r="F87" s="13"/>
      <c r="G87" s="15"/>
      <c r="H87" s="15"/>
      <c r="I87" s="17"/>
      <c r="J87" s="18"/>
    </row>
    <row r="88" spans="2:10" s="12" customFormat="1" x14ac:dyDescent="0.25">
      <c r="B88" s="16"/>
      <c r="F88" s="13"/>
      <c r="G88" s="15"/>
      <c r="H88" s="15"/>
      <c r="I88" s="17"/>
      <c r="J88" s="18"/>
    </row>
    <row r="89" spans="2:10" s="12" customFormat="1" x14ac:dyDescent="0.25">
      <c r="B89" s="16"/>
      <c r="F89" s="13"/>
      <c r="G89" s="15"/>
      <c r="H89" s="15"/>
      <c r="I89" s="17"/>
      <c r="J89" s="18"/>
    </row>
    <row r="90" spans="2:10" s="12" customFormat="1" x14ac:dyDescent="0.25">
      <c r="B90" s="16"/>
      <c r="F90" s="13"/>
      <c r="G90" s="15"/>
      <c r="H90" s="15"/>
      <c r="I90" s="17"/>
      <c r="J90" s="18"/>
    </row>
    <row r="91" spans="2:10" s="12" customFormat="1" x14ac:dyDescent="0.25">
      <c r="B91" s="16"/>
      <c r="F91" s="13"/>
      <c r="G91" s="15"/>
      <c r="H91" s="15"/>
      <c r="I91" s="17"/>
      <c r="J91" s="18"/>
    </row>
    <row r="92" spans="2:10" s="12" customFormat="1" x14ac:dyDescent="0.25">
      <c r="B92" s="16"/>
      <c r="F92" s="13"/>
      <c r="G92" s="15"/>
      <c r="H92" s="15"/>
      <c r="I92" s="17"/>
      <c r="J92" s="18"/>
    </row>
    <row r="93" spans="2:10" s="12" customFormat="1" x14ac:dyDescent="0.25">
      <c r="B93" s="16"/>
      <c r="F93" s="13"/>
      <c r="G93" s="15"/>
      <c r="H93" s="15"/>
      <c r="I93" s="17"/>
      <c r="J93" s="18"/>
    </row>
    <row r="94" spans="2:10" s="12" customFormat="1" x14ac:dyDescent="0.25">
      <c r="B94" s="16"/>
      <c r="F94" s="13"/>
      <c r="G94" s="15"/>
      <c r="H94" s="15"/>
      <c r="I94" s="17"/>
      <c r="J94" s="18"/>
    </row>
    <row r="95" spans="2:10" s="12" customFormat="1" x14ac:dyDescent="0.25">
      <c r="B95" s="16"/>
      <c r="F95" s="13"/>
      <c r="G95" s="15"/>
      <c r="H95" s="15"/>
      <c r="I95" s="17"/>
      <c r="J95" s="18"/>
    </row>
    <row r="96" spans="2:10" s="12" customFormat="1" x14ac:dyDescent="0.25">
      <c r="B96" s="16"/>
      <c r="F96" s="13"/>
      <c r="G96" s="15"/>
      <c r="H96" s="15"/>
      <c r="I96" s="17"/>
      <c r="J96" s="18"/>
    </row>
    <row r="97" spans="2:10" s="12" customFormat="1" x14ac:dyDescent="0.25">
      <c r="B97" s="16"/>
      <c r="F97" s="13"/>
      <c r="G97" s="15"/>
      <c r="H97" s="15"/>
      <c r="I97" s="17"/>
      <c r="J97" s="18"/>
    </row>
    <row r="98" spans="2:10" s="12" customFormat="1" x14ac:dyDescent="0.25">
      <c r="B98" s="16"/>
      <c r="F98" s="13"/>
      <c r="G98" s="15"/>
      <c r="H98" s="15"/>
      <c r="I98" s="17"/>
      <c r="J98" s="18"/>
    </row>
    <row r="99" spans="2:10" s="12" customFormat="1" x14ac:dyDescent="0.25">
      <c r="B99" s="16"/>
      <c r="F99" s="13"/>
      <c r="G99" s="15"/>
      <c r="H99" s="15"/>
      <c r="I99" s="17"/>
      <c r="J99" s="18"/>
    </row>
    <row r="100" spans="2:10" s="12" customFormat="1" x14ac:dyDescent="0.25">
      <c r="B100" s="16"/>
      <c r="F100" s="13"/>
      <c r="G100" s="15"/>
      <c r="H100" s="15"/>
      <c r="I100" s="17"/>
      <c r="J100" s="18"/>
    </row>
    <row r="101" spans="2:10" s="12" customFormat="1" x14ac:dyDescent="0.25">
      <c r="B101" s="16"/>
      <c r="F101" s="13"/>
      <c r="G101" s="15"/>
      <c r="H101" s="15"/>
      <c r="I101" s="17"/>
      <c r="J101" s="18"/>
    </row>
    <row r="102" spans="2:10" s="12" customFormat="1" x14ac:dyDescent="0.25">
      <c r="B102" s="16"/>
      <c r="F102" s="13"/>
      <c r="G102" s="15"/>
      <c r="H102" s="15"/>
      <c r="I102" s="17"/>
      <c r="J102" s="18"/>
    </row>
    <row r="103" spans="2:10" s="12" customFormat="1" x14ac:dyDescent="0.25">
      <c r="B103" s="16"/>
      <c r="F103" s="13"/>
      <c r="G103" s="15"/>
      <c r="H103" s="15"/>
      <c r="I103" s="17"/>
      <c r="J103" s="18"/>
    </row>
    <row r="104" spans="2:10" s="12" customFormat="1" x14ac:dyDescent="0.25">
      <c r="B104" s="16"/>
      <c r="F104" s="13"/>
      <c r="G104" s="15"/>
      <c r="H104" s="15"/>
      <c r="I104" s="17"/>
      <c r="J104" s="18"/>
    </row>
    <row r="105" spans="2:10" s="12" customFormat="1" x14ac:dyDescent="0.25">
      <c r="B105" s="16"/>
      <c r="F105" s="13"/>
      <c r="G105" s="15"/>
      <c r="H105" s="15"/>
      <c r="I105" s="17"/>
      <c r="J105" s="18"/>
    </row>
  </sheetData>
  <dataConsolidate>
    <dataRefs count="1">
      <dataRef ref="B2:B6" sheet="Hoja2"/>
    </dataRefs>
  </dataConsolidate>
  <dataValidations count="11">
    <dataValidation type="list" allowBlank="1" showInputMessage="1" showErrorMessage="1" sqref="C1">
      <formula1>$C$24:$C$24</formula1>
    </dataValidation>
    <dataValidation type="list" allowBlank="1" showInputMessage="1" showErrorMessage="1" sqref="K53:K1048576 C13:C20 L13:L20 K10:K20 K25:K46 N13:N25">
      <formula1>#REF!</formula1>
    </dataValidation>
    <dataValidation type="list" allowBlank="1" showInputMessage="1" showErrorMessage="1" sqref="C43:C44 C10:C12">
      <formula1>$C$19:$C$20</formula1>
    </dataValidation>
    <dataValidation type="list" allowBlank="1" showInputMessage="1" showErrorMessage="1" sqref="C45:C46">
      <formula1>$C$22:$C$24</formula1>
    </dataValidation>
    <dataValidation type="list" allowBlank="1" showInputMessage="1" showErrorMessage="1" sqref="N43:N44 N2:N12">
      <formula1>$N$19:$N$19</formula1>
    </dataValidation>
    <dataValidation type="list" allowBlank="1" showInputMessage="1" showErrorMessage="1" sqref="L43:L44 L2:L12">
      <formula1>$K$19:$K$20</formula1>
    </dataValidation>
    <dataValidation type="list" allowBlank="1" showInputMessage="1" showErrorMessage="1" sqref="L47:L52">
      <formula1>$K$20:$K$23</formula1>
    </dataValidation>
    <dataValidation type="list" allowBlank="1" showInputMessage="1" showErrorMessage="1" sqref="C53:C57">
      <formula1>$C$19:$C$21</formula1>
    </dataValidation>
    <dataValidation type="list" allowBlank="1" showInputMessage="1" showErrorMessage="1" sqref="N53:N60">
      <formula1>$N$19:$N$21</formula1>
    </dataValidation>
    <dataValidation type="list" allowBlank="1" showInputMessage="1" showErrorMessage="1" sqref="L53:L60">
      <formula1>$K$19:$K$22</formula1>
    </dataValidation>
    <dataValidation type="list" allowBlank="1" showInputMessage="1" showErrorMessage="1" sqref="L21:L25">
      <formula1>EnvioExpte</formula1>
    </dataValidation>
  </dataValidations>
  <pageMargins left="0.25" right="0.25" top="0.75" bottom="0.75" header="0.3" footer="0.3"/>
  <pageSetup paperSize="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'C:\Users\abperez003\Desktop\PREVISION-CONTRATOS\Resumen\[ARABA Planificacion-contratos-2025.xlsx]Hoja2'!#REF!</xm:f>
          </x14:formula1>
          <xm:sqref>K21:K24 C21:C25</xm:sqref>
        </x14:dataValidation>
        <x14:dataValidation type="list" allowBlank="1" showInputMessage="1" showErrorMessage="1">
          <x14:formula1>
            <xm:f>'C:\Users\abperez003\AppData\Local\Microsoft\Windows\INetCache\Content.Outlook\XEQ0V7MI\[Copia de Copia de Planificacion-contratos-2025 incluyendo VADRISA - copia.xlsx]Hoja2'!#REF!</xm:f>
          </x14:formula1>
          <xm:sqref>K2:K4 C2:C9 K6:K9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topLeftCell="F1" zoomScaleNormal="100" workbookViewId="0">
      <pane ySplit="1" topLeftCell="A11" activePane="bottomLeft" state="frozen"/>
      <selection pane="bottomLeft" activeCell="M4" sqref="M4"/>
    </sheetView>
  </sheetViews>
  <sheetFormatPr baseColWidth="10" defaultColWidth="24.42578125" defaultRowHeight="14.25" x14ac:dyDescent="0.25"/>
  <cols>
    <col min="1" max="1" width="5" style="4" customWidth="1"/>
    <col min="2" max="2" width="22.7109375" style="5" customWidth="1"/>
    <col min="3" max="3" width="16.140625" style="4" customWidth="1"/>
    <col min="4" max="4" width="27.42578125" style="4" customWidth="1"/>
    <col min="5" max="5" width="10.42578125" style="4" customWidth="1"/>
    <col min="6" max="6" width="19.42578125" style="6" bestFit="1" customWidth="1"/>
    <col min="7" max="8" width="9.7109375" style="9" customWidth="1"/>
    <col min="9" max="9" width="14.5703125" style="11" customWidth="1"/>
    <col min="10" max="10" width="20.7109375" style="46" customWidth="1"/>
    <col min="11" max="11" width="11.5703125" style="4" customWidth="1"/>
    <col min="12" max="12" width="14.85546875" style="4" customWidth="1"/>
    <col min="13" max="13" width="15.85546875" style="4" customWidth="1"/>
    <col min="14" max="14" width="14.85546875" style="4" customWidth="1"/>
    <col min="15" max="15" width="50.140625" style="4" customWidth="1"/>
    <col min="16" max="16384" width="24.42578125" style="4"/>
  </cols>
  <sheetData>
    <row r="1" spans="1:15" ht="102.75" thickBot="1" x14ac:dyDescent="0.3">
      <c r="A1" s="1"/>
      <c r="B1" s="2" t="s">
        <v>0</v>
      </c>
      <c r="C1" s="2" t="s">
        <v>1</v>
      </c>
      <c r="D1" s="2" t="s">
        <v>20</v>
      </c>
      <c r="E1" s="2" t="s">
        <v>2</v>
      </c>
      <c r="F1" s="7" t="s">
        <v>19</v>
      </c>
      <c r="G1" s="8" t="s">
        <v>3</v>
      </c>
      <c r="H1" s="8" t="s">
        <v>4</v>
      </c>
      <c r="I1" s="10" t="s">
        <v>5</v>
      </c>
      <c r="J1" s="44" t="s">
        <v>6</v>
      </c>
      <c r="K1" s="2" t="s">
        <v>7</v>
      </c>
      <c r="L1" s="2" t="s">
        <v>8</v>
      </c>
      <c r="M1" s="47" t="s">
        <v>9</v>
      </c>
      <c r="N1" s="47" t="s">
        <v>10</v>
      </c>
      <c r="O1" s="3" t="s">
        <v>11</v>
      </c>
    </row>
    <row r="2" spans="1:15" s="12" customFormat="1" ht="43.5" thickBot="1" x14ac:dyDescent="0.3">
      <c r="A2" s="19">
        <v>1</v>
      </c>
      <c r="B2" s="20" t="s">
        <v>37</v>
      </c>
      <c r="C2" s="19" t="s">
        <v>12</v>
      </c>
      <c r="D2" s="24" t="s">
        <v>38</v>
      </c>
      <c r="E2" s="19">
        <v>24</v>
      </c>
      <c r="F2" s="21">
        <f>33057.85+15000</f>
        <v>48057.85</v>
      </c>
      <c r="G2" s="22">
        <v>1</v>
      </c>
      <c r="H2" s="22">
        <v>12</v>
      </c>
      <c r="I2" s="23">
        <v>0.2</v>
      </c>
      <c r="J2" s="45">
        <f t="shared" ref="J2:J9" si="0">F2+(F2*I2)+((F2/E2)*(G2*H2))</f>
        <v>81698.345000000001</v>
      </c>
      <c r="K2" s="19" t="s">
        <v>22</v>
      </c>
      <c r="L2" s="71">
        <v>45717</v>
      </c>
      <c r="M2" s="48"/>
      <c r="N2" s="49"/>
      <c r="O2" s="19"/>
    </row>
    <row r="3" spans="1:15" s="12" customFormat="1" ht="29.25" thickBot="1" x14ac:dyDescent="0.3">
      <c r="A3" s="19">
        <v>2</v>
      </c>
      <c r="B3" s="20" t="s">
        <v>39</v>
      </c>
      <c r="C3" s="19" t="s">
        <v>12</v>
      </c>
      <c r="D3" s="24" t="s">
        <v>40</v>
      </c>
      <c r="E3" s="19">
        <v>24</v>
      </c>
      <c r="F3" s="21">
        <v>33057.85</v>
      </c>
      <c r="G3" s="22">
        <v>2</v>
      </c>
      <c r="H3" s="22">
        <v>12</v>
      </c>
      <c r="I3" s="23">
        <v>0.2</v>
      </c>
      <c r="J3" s="45">
        <f t="shared" si="0"/>
        <v>72727.26999999999</v>
      </c>
      <c r="K3" s="19" t="s">
        <v>22</v>
      </c>
      <c r="L3" s="19" t="s">
        <v>41</v>
      </c>
      <c r="M3" s="48"/>
      <c r="N3" s="49"/>
      <c r="O3" s="19"/>
    </row>
    <row r="4" spans="1:15" s="12" customFormat="1" ht="29.25" thickBot="1" x14ac:dyDescent="0.3">
      <c r="A4" s="19">
        <v>3</v>
      </c>
      <c r="B4" s="20" t="s">
        <v>42</v>
      </c>
      <c r="C4" s="19" t="s">
        <v>12</v>
      </c>
      <c r="D4" s="19" t="s">
        <v>43</v>
      </c>
      <c r="E4" s="19">
        <v>24</v>
      </c>
      <c r="F4" s="21">
        <v>21000</v>
      </c>
      <c r="G4" s="22">
        <v>2</v>
      </c>
      <c r="H4" s="22">
        <v>12</v>
      </c>
      <c r="I4" s="23">
        <v>0</v>
      </c>
      <c r="J4" s="45">
        <f t="shared" si="0"/>
        <v>42000</v>
      </c>
      <c r="K4" s="19" t="s">
        <v>22</v>
      </c>
      <c r="L4" s="19" t="s">
        <v>44</v>
      </c>
      <c r="M4" s="48"/>
      <c r="N4" s="49"/>
      <c r="O4" s="19"/>
    </row>
    <row r="5" spans="1:15" s="12" customFormat="1" ht="72" thickBot="1" x14ac:dyDescent="0.3">
      <c r="A5" s="19">
        <v>4</v>
      </c>
      <c r="B5" s="20" t="s">
        <v>45</v>
      </c>
      <c r="C5" s="19" t="s">
        <v>12</v>
      </c>
      <c r="D5" s="24" t="s">
        <v>46</v>
      </c>
      <c r="E5" s="24">
        <v>24</v>
      </c>
      <c r="F5" s="21">
        <v>28300</v>
      </c>
      <c r="G5" s="22">
        <v>2</v>
      </c>
      <c r="H5" s="22">
        <v>12</v>
      </c>
      <c r="I5" s="23">
        <v>0</v>
      </c>
      <c r="J5" s="45">
        <f t="shared" si="0"/>
        <v>56600</v>
      </c>
      <c r="K5" s="19" t="s">
        <v>22</v>
      </c>
      <c r="L5" s="19" t="s">
        <v>47</v>
      </c>
      <c r="M5" s="48"/>
      <c r="N5" s="49"/>
      <c r="O5" s="19"/>
    </row>
    <row r="6" spans="1:15" s="12" customFormat="1" ht="57.75" thickBot="1" x14ac:dyDescent="0.3">
      <c r="A6" s="19">
        <v>5</v>
      </c>
      <c r="B6" s="20" t="s">
        <v>48</v>
      </c>
      <c r="C6" s="19" t="s">
        <v>12</v>
      </c>
      <c r="D6" s="24" t="s">
        <v>49</v>
      </c>
      <c r="E6" s="24">
        <v>24</v>
      </c>
      <c r="F6" s="21">
        <v>25800</v>
      </c>
      <c r="G6" s="22">
        <v>2</v>
      </c>
      <c r="H6" s="22">
        <v>12</v>
      </c>
      <c r="I6" s="23">
        <v>0.2</v>
      </c>
      <c r="J6" s="45">
        <f t="shared" si="0"/>
        <v>56760</v>
      </c>
      <c r="K6" s="19" t="s">
        <v>22</v>
      </c>
      <c r="L6" s="19" t="s">
        <v>47</v>
      </c>
      <c r="M6" s="48"/>
      <c r="N6" s="49"/>
      <c r="O6" s="19"/>
    </row>
    <row r="7" spans="1:15" s="12" customFormat="1" ht="43.5" thickBot="1" x14ac:dyDescent="0.3">
      <c r="A7" s="19">
        <v>6</v>
      </c>
      <c r="B7" s="20" t="s">
        <v>50</v>
      </c>
      <c r="C7" s="19" t="s">
        <v>12</v>
      </c>
      <c r="D7" s="24" t="s">
        <v>51</v>
      </c>
      <c r="E7" s="24">
        <v>12</v>
      </c>
      <c r="F7" s="21">
        <v>8500</v>
      </c>
      <c r="G7" s="22">
        <v>2</v>
      </c>
      <c r="H7" s="22">
        <v>12</v>
      </c>
      <c r="I7" s="23">
        <v>0.2</v>
      </c>
      <c r="J7" s="45">
        <f t="shared" si="0"/>
        <v>27200</v>
      </c>
      <c r="K7" s="19" t="s">
        <v>22</v>
      </c>
      <c r="L7" s="19" t="s">
        <v>52</v>
      </c>
      <c r="M7" s="48"/>
      <c r="N7" s="49"/>
      <c r="O7" s="19"/>
    </row>
    <row r="8" spans="1:15" s="12" customFormat="1" ht="43.5" thickBot="1" x14ac:dyDescent="0.3">
      <c r="A8" s="19">
        <v>7</v>
      </c>
      <c r="B8" s="56" t="s">
        <v>53</v>
      </c>
      <c r="C8" s="55" t="s">
        <v>12</v>
      </c>
      <c r="D8" s="24" t="s">
        <v>54</v>
      </c>
      <c r="E8" s="24">
        <v>24</v>
      </c>
      <c r="F8" s="21">
        <v>18240</v>
      </c>
      <c r="G8" s="22">
        <v>1</v>
      </c>
      <c r="H8" s="22">
        <v>12</v>
      </c>
      <c r="I8" s="23">
        <v>0</v>
      </c>
      <c r="J8" s="45">
        <f t="shared" si="0"/>
        <v>27360</v>
      </c>
      <c r="K8" s="19" t="s">
        <v>22</v>
      </c>
      <c r="L8" s="19" t="s">
        <v>55</v>
      </c>
      <c r="M8" s="48"/>
      <c r="N8" s="49"/>
      <c r="O8" s="19"/>
    </row>
    <row r="9" spans="1:15" s="12" customFormat="1" ht="29.25" thickBot="1" x14ac:dyDescent="0.3">
      <c r="A9" s="19">
        <v>8</v>
      </c>
      <c r="B9" s="20" t="s">
        <v>56</v>
      </c>
      <c r="C9" s="19" t="s">
        <v>12</v>
      </c>
      <c r="D9" s="24" t="s">
        <v>57</v>
      </c>
      <c r="E9" s="24">
        <v>24</v>
      </c>
      <c r="F9" s="21">
        <v>16300</v>
      </c>
      <c r="G9" s="22">
        <v>2</v>
      </c>
      <c r="H9" s="22">
        <v>12</v>
      </c>
      <c r="I9" s="23">
        <v>0</v>
      </c>
      <c r="J9" s="45">
        <f t="shared" si="0"/>
        <v>32600</v>
      </c>
      <c r="K9" s="19" t="s">
        <v>22</v>
      </c>
      <c r="L9" s="19" t="s">
        <v>41</v>
      </c>
      <c r="M9" s="48"/>
      <c r="N9" s="49"/>
      <c r="O9" s="19"/>
    </row>
    <row r="10" spans="1:15" s="12" customFormat="1" ht="15" thickBot="1" x14ac:dyDescent="0.25">
      <c r="A10" s="19"/>
      <c r="B10" s="20"/>
      <c r="C10" s="19"/>
      <c r="D10" s="19"/>
      <c r="E10" s="28"/>
      <c r="F10" s="21"/>
      <c r="G10" s="31"/>
      <c r="H10" s="31"/>
      <c r="I10" s="23"/>
      <c r="J10" s="45"/>
      <c r="K10" s="27"/>
      <c r="L10" s="29"/>
      <c r="M10" s="48"/>
      <c r="N10" s="49"/>
      <c r="O10" s="19"/>
    </row>
    <row r="11" spans="1:15" s="12" customFormat="1" ht="15" thickBot="1" x14ac:dyDescent="0.25">
      <c r="A11" s="19"/>
      <c r="B11" s="20"/>
      <c r="C11" s="19"/>
      <c r="D11" s="19"/>
      <c r="E11" s="28"/>
      <c r="F11" s="21"/>
      <c r="G11" s="30"/>
      <c r="H11" s="30"/>
      <c r="I11" s="23"/>
      <c r="J11" s="45"/>
      <c r="K11" s="27"/>
      <c r="L11" s="29"/>
      <c r="M11" s="48"/>
      <c r="N11" s="49"/>
      <c r="O11" s="19"/>
    </row>
    <row r="12" spans="1:15" s="12" customFormat="1" ht="15" thickBot="1" x14ac:dyDescent="0.25">
      <c r="A12" s="19"/>
      <c r="B12" s="20"/>
      <c r="C12" s="19"/>
      <c r="D12" s="19"/>
      <c r="E12" s="28"/>
      <c r="F12" s="21"/>
      <c r="G12" s="31"/>
      <c r="H12" s="31"/>
      <c r="I12" s="23"/>
      <c r="J12" s="45"/>
      <c r="K12" s="27"/>
      <c r="L12" s="29"/>
      <c r="M12" s="48"/>
      <c r="N12" s="49"/>
      <c r="O12" s="19"/>
    </row>
    <row r="13" spans="1:15" s="12" customFormat="1" ht="15" thickBot="1" x14ac:dyDescent="0.25">
      <c r="A13" s="19"/>
      <c r="B13" s="20"/>
      <c r="C13" s="19"/>
      <c r="D13" s="19"/>
      <c r="E13" s="28"/>
      <c r="F13" s="21"/>
      <c r="G13" s="31"/>
      <c r="H13" s="31"/>
      <c r="I13" s="23"/>
      <c r="J13" s="45"/>
      <c r="K13" s="27"/>
      <c r="L13" s="29"/>
      <c r="M13" s="48"/>
      <c r="N13" s="49"/>
      <c r="O13" s="19"/>
    </row>
    <row r="14" spans="1:15" s="12" customFormat="1" ht="15" thickBot="1" x14ac:dyDescent="0.25">
      <c r="A14" s="19"/>
      <c r="B14" s="20"/>
      <c r="C14" s="19"/>
      <c r="D14" s="19"/>
      <c r="E14" s="28"/>
      <c r="F14" s="21"/>
      <c r="G14" s="31"/>
      <c r="H14" s="31"/>
      <c r="I14" s="23"/>
      <c r="J14" s="45"/>
      <c r="K14" s="27"/>
      <c r="L14" s="29"/>
      <c r="M14" s="48"/>
      <c r="N14" s="49"/>
      <c r="O14" s="19"/>
    </row>
    <row r="15" spans="1:15" s="12" customFormat="1" ht="15" thickBot="1" x14ac:dyDescent="0.25">
      <c r="A15" s="19"/>
      <c r="B15" s="20"/>
      <c r="C15" s="19"/>
      <c r="D15" s="19"/>
      <c r="E15" s="28"/>
      <c r="F15" s="21"/>
      <c r="G15" s="31"/>
      <c r="H15" s="31"/>
      <c r="I15" s="23"/>
      <c r="J15" s="45"/>
      <c r="K15" s="27"/>
      <c r="L15" s="29"/>
      <c r="M15" s="48"/>
      <c r="N15" s="49"/>
      <c r="O15" s="19"/>
    </row>
    <row r="16" spans="1:15" s="12" customFormat="1" ht="15" thickBot="1" x14ac:dyDescent="0.25">
      <c r="A16" s="19"/>
      <c r="B16" s="20"/>
      <c r="C16" s="19"/>
      <c r="D16" s="19"/>
      <c r="E16" s="28"/>
      <c r="F16" s="21"/>
      <c r="G16" s="31"/>
      <c r="H16" s="31"/>
      <c r="I16" s="23"/>
      <c r="J16" s="45"/>
      <c r="K16" s="27"/>
      <c r="L16" s="29"/>
      <c r="M16" s="48"/>
      <c r="N16" s="49"/>
      <c r="O16" s="19"/>
    </row>
    <row r="17" spans="1:15" s="12" customFormat="1" ht="15" thickBot="1" x14ac:dyDescent="0.25">
      <c r="A17" s="19"/>
      <c r="B17" s="20"/>
      <c r="C17" s="19"/>
      <c r="D17" s="19"/>
      <c r="E17" s="28"/>
      <c r="F17" s="21"/>
      <c r="G17" s="31"/>
      <c r="H17" s="31"/>
      <c r="I17" s="32"/>
      <c r="J17" s="45"/>
      <c r="K17" s="27"/>
      <c r="L17" s="29"/>
      <c r="M17" s="48"/>
      <c r="N17" s="49"/>
      <c r="O17" s="19"/>
    </row>
    <row r="18" spans="1:15" s="12" customFormat="1" ht="15" thickBot="1" x14ac:dyDescent="0.25">
      <c r="A18" s="19"/>
      <c r="B18" s="20"/>
      <c r="C18" s="19"/>
      <c r="D18" s="19"/>
      <c r="E18" s="28"/>
      <c r="F18" s="21"/>
      <c r="G18" s="22"/>
      <c r="H18" s="22"/>
      <c r="I18" s="23"/>
      <c r="J18" s="45"/>
      <c r="K18" s="27"/>
      <c r="L18" s="29"/>
      <c r="M18" s="48"/>
      <c r="N18" s="49"/>
      <c r="O18" s="19"/>
    </row>
    <row r="19" spans="1:15" s="12" customFormat="1" ht="15" thickBot="1" x14ac:dyDescent="0.25">
      <c r="A19" s="19"/>
      <c r="B19" s="20"/>
      <c r="C19" s="19"/>
      <c r="D19" s="19"/>
      <c r="E19" s="28"/>
      <c r="F19" s="21"/>
      <c r="G19" s="22"/>
      <c r="H19" s="22"/>
      <c r="I19" s="23"/>
      <c r="J19" s="45"/>
      <c r="K19" s="27"/>
      <c r="L19" s="29"/>
      <c r="M19" s="48"/>
      <c r="N19" s="49"/>
      <c r="O19" s="19"/>
    </row>
    <row r="20" spans="1:15" s="12" customFormat="1" ht="15" thickBot="1" x14ac:dyDescent="0.25">
      <c r="A20" s="19"/>
      <c r="B20" s="20"/>
      <c r="C20" s="19"/>
      <c r="D20" s="19"/>
      <c r="E20" s="28"/>
      <c r="F20" s="21"/>
      <c r="G20" s="30"/>
      <c r="H20" s="30"/>
      <c r="I20" s="32"/>
      <c r="J20" s="45"/>
      <c r="K20" s="27"/>
      <c r="L20" s="29"/>
      <c r="M20" s="48"/>
      <c r="N20" s="49"/>
      <c r="O20" s="19"/>
    </row>
    <row r="21" spans="1:15" s="12" customFormat="1" ht="15" thickBot="1" x14ac:dyDescent="0.25">
      <c r="A21" s="19"/>
      <c r="B21" s="20"/>
      <c r="C21" s="19"/>
      <c r="D21" s="19"/>
      <c r="E21" s="28"/>
      <c r="F21" s="21"/>
      <c r="G21" s="30"/>
      <c r="H21" s="30"/>
      <c r="I21" s="23"/>
      <c r="J21" s="45"/>
      <c r="K21" s="27"/>
      <c r="L21" s="29"/>
      <c r="M21" s="48"/>
      <c r="N21" s="49"/>
      <c r="O21" s="19"/>
    </row>
    <row r="22" spans="1:15" s="12" customFormat="1" ht="15" thickBot="1" x14ac:dyDescent="0.25">
      <c r="A22" s="19"/>
      <c r="B22" s="20"/>
      <c r="C22" s="19"/>
      <c r="D22" s="19"/>
      <c r="E22" s="28"/>
      <c r="F22" s="21"/>
      <c r="G22" s="22"/>
      <c r="H22" s="22"/>
      <c r="I22" s="23"/>
      <c r="J22" s="45"/>
      <c r="K22" s="27"/>
      <c r="L22" s="29"/>
      <c r="M22" s="48"/>
      <c r="N22" s="49"/>
      <c r="O22" s="19"/>
    </row>
    <row r="23" spans="1:15" s="12" customFormat="1" ht="15" thickBot="1" x14ac:dyDescent="0.25">
      <c r="A23" s="19"/>
      <c r="B23" s="20"/>
      <c r="C23" s="19"/>
      <c r="D23" s="19"/>
      <c r="E23" s="28"/>
      <c r="F23" s="21"/>
      <c r="G23" s="30"/>
      <c r="H23" s="30"/>
      <c r="I23" s="23"/>
      <c r="J23" s="45"/>
      <c r="K23" s="27"/>
      <c r="L23" s="29"/>
      <c r="M23" s="48"/>
      <c r="N23" s="49"/>
      <c r="O23" s="19"/>
    </row>
    <row r="24" spans="1:15" s="12" customFormat="1" ht="15" thickBot="1" x14ac:dyDescent="0.25">
      <c r="A24" s="19"/>
      <c r="B24" s="33"/>
      <c r="C24" s="19"/>
      <c r="D24" s="19"/>
      <c r="E24" s="28"/>
      <c r="F24" s="21"/>
      <c r="G24" s="30"/>
      <c r="H24" s="30"/>
      <c r="I24" s="23"/>
      <c r="J24" s="45"/>
      <c r="K24" s="27"/>
      <c r="L24" s="29"/>
      <c r="M24" s="48"/>
      <c r="N24" s="49"/>
      <c r="O24" s="19"/>
    </row>
    <row r="25" spans="1:15" s="12" customFormat="1" ht="15" thickBot="1" x14ac:dyDescent="0.25">
      <c r="A25" s="19"/>
      <c r="B25" s="29"/>
      <c r="C25" s="19"/>
      <c r="D25" s="19"/>
      <c r="E25" s="28"/>
      <c r="F25" s="21"/>
      <c r="G25" s="34"/>
      <c r="H25" s="34"/>
      <c r="I25" s="23"/>
      <c r="J25" s="45"/>
      <c r="K25" s="27"/>
      <c r="L25" s="29"/>
      <c r="M25" s="48"/>
      <c r="N25" s="49"/>
      <c r="O25" s="19"/>
    </row>
    <row r="26" spans="1:15" s="12" customFormat="1" ht="15" thickBot="1" x14ac:dyDescent="0.25">
      <c r="A26" s="19"/>
      <c r="B26" s="29"/>
      <c r="C26" s="19"/>
      <c r="D26" s="19"/>
      <c r="E26" s="35"/>
      <c r="F26" s="21"/>
      <c r="G26" s="36"/>
      <c r="H26" s="36"/>
      <c r="I26" s="23"/>
      <c r="J26" s="45"/>
      <c r="K26" s="27"/>
      <c r="L26" s="29"/>
      <c r="M26" s="48"/>
      <c r="N26" s="49"/>
      <c r="O26" s="19"/>
    </row>
    <row r="27" spans="1:15" s="12" customFormat="1" ht="15" thickBot="1" x14ac:dyDescent="0.3">
      <c r="A27" s="19"/>
      <c r="B27" s="26"/>
      <c r="C27" s="19"/>
      <c r="D27" s="19"/>
      <c r="E27" s="19"/>
      <c r="F27" s="21"/>
      <c r="G27" s="36"/>
      <c r="H27" s="36"/>
      <c r="I27" s="23"/>
      <c r="J27" s="45"/>
      <c r="K27" s="19"/>
      <c r="L27" s="19"/>
      <c r="M27" s="48"/>
      <c r="N27" s="49"/>
      <c r="O27" s="19"/>
    </row>
    <row r="28" spans="1:15" s="12" customFormat="1" ht="15" thickBot="1" x14ac:dyDescent="0.3">
      <c r="A28" s="19"/>
      <c r="B28" s="20"/>
      <c r="C28" s="19"/>
      <c r="D28" s="19"/>
      <c r="E28" s="19"/>
      <c r="F28" s="21"/>
      <c r="G28" s="22"/>
      <c r="H28" s="22"/>
      <c r="I28" s="23"/>
      <c r="J28" s="45"/>
      <c r="K28" s="19"/>
      <c r="L28" s="19"/>
      <c r="M28" s="48"/>
      <c r="N28" s="49"/>
      <c r="O28" s="19"/>
    </row>
    <row r="29" spans="1:15" s="12" customFormat="1" ht="15" thickBot="1" x14ac:dyDescent="0.3">
      <c r="A29" s="19"/>
      <c r="B29" s="20"/>
      <c r="C29" s="19"/>
      <c r="D29" s="19"/>
      <c r="E29" s="19"/>
      <c r="F29" s="21"/>
      <c r="G29" s="37"/>
      <c r="H29" s="37"/>
      <c r="I29" s="23"/>
      <c r="J29" s="45"/>
      <c r="K29" s="19"/>
      <c r="L29" s="19"/>
      <c r="M29" s="48"/>
      <c r="N29" s="49"/>
      <c r="O29" s="19"/>
    </row>
    <row r="30" spans="1:15" s="12" customFormat="1" ht="15" thickBot="1" x14ac:dyDescent="0.3">
      <c r="A30" s="19"/>
      <c r="B30" s="20"/>
      <c r="C30" s="19"/>
      <c r="D30" s="19"/>
      <c r="E30" s="19"/>
      <c r="F30" s="38"/>
      <c r="G30" s="37"/>
      <c r="H30" s="37"/>
      <c r="I30" s="23"/>
      <c r="J30" s="45"/>
      <c r="K30" s="19"/>
      <c r="L30" s="19"/>
      <c r="M30" s="48"/>
      <c r="N30" s="49"/>
      <c r="O30" s="19"/>
    </row>
    <row r="31" spans="1:15" s="12" customFormat="1" ht="15" thickBot="1" x14ac:dyDescent="0.25">
      <c r="A31" s="19"/>
      <c r="B31" s="20"/>
      <c r="C31" s="19"/>
      <c r="D31" s="27"/>
      <c r="E31" s="19"/>
      <c r="F31" s="21"/>
      <c r="G31" s="22"/>
      <c r="H31" s="22"/>
      <c r="I31" s="23"/>
      <c r="J31" s="45"/>
      <c r="K31" s="19"/>
      <c r="L31" s="19"/>
      <c r="M31" s="48"/>
      <c r="N31" s="49"/>
      <c r="O31" s="19"/>
    </row>
    <row r="32" spans="1:15" s="12" customFormat="1" ht="15" thickBot="1" x14ac:dyDescent="0.3">
      <c r="A32" s="19"/>
      <c r="B32" s="20"/>
      <c r="C32" s="19"/>
      <c r="D32" s="19"/>
      <c r="E32" s="19"/>
      <c r="F32" s="21"/>
      <c r="G32" s="22"/>
      <c r="H32" s="22"/>
      <c r="I32" s="23"/>
      <c r="J32" s="45"/>
      <c r="K32" s="19"/>
      <c r="L32" s="19"/>
      <c r="M32" s="48"/>
      <c r="N32" s="49"/>
      <c r="O32" s="19"/>
    </row>
    <row r="33" spans="1:22" s="12" customFormat="1" ht="15" thickBot="1" x14ac:dyDescent="0.3">
      <c r="A33" s="19"/>
      <c r="B33" s="26"/>
      <c r="C33" s="28"/>
      <c r="D33" s="28"/>
      <c r="E33" s="19"/>
      <c r="F33" s="38"/>
      <c r="G33" s="22"/>
      <c r="H33" s="22"/>
      <c r="I33" s="23"/>
      <c r="J33" s="45"/>
      <c r="K33" s="19"/>
      <c r="L33" s="19"/>
      <c r="M33" s="48"/>
      <c r="N33" s="49"/>
      <c r="O33" s="19"/>
    </row>
    <row r="34" spans="1:22" s="12" customFormat="1" ht="15" thickBot="1" x14ac:dyDescent="0.3">
      <c r="A34" s="19"/>
      <c r="B34" s="20"/>
      <c r="C34" s="19"/>
      <c r="D34" s="19"/>
      <c r="E34" s="19"/>
      <c r="F34" s="21"/>
      <c r="G34" s="22"/>
      <c r="H34" s="22"/>
      <c r="I34" s="23"/>
      <c r="J34" s="45"/>
      <c r="K34" s="19"/>
      <c r="L34" s="19"/>
      <c r="M34" s="48"/>
      <c r="N34" s="49"/>
      <c r="O34" s="19"/>
    </row>
    <row r="35" spans="1:22" s="12" customFormat="1" ht="15" thickBot="1" x14ac:dyDescent="0.3">
      <c r="A35" s="19"/>
      <c r="B35" s="20"/>
      <c r="C35" s="19"/>
      <c r="D35" s="19"/>
      <c r="E35" s="19"/>
      <c r="F35" s="21"/>
      <c r="G35" s="22"/>
      <c r="H35" s="22"/>
      <c r="I35" s="23"/>
      <c r="J35" s="45"/>
      <c r="K35" s="19"/>
      <c r="L35" s="19"/>
      <c r="M35" s="48"/>
      <c r="N35" s="49"/>
      <c r="O35" s="19"/>
    </row>
    <row r="36" spans="1:22" s="12" customFormat="1" ht="15" thickBot="1" x14ac:dyDescent="0.3">
      <c r="A36" s="19"/>
      <c r="B36" s="20"/>
      <c r="C36" s="19"/>
      <c r="D36" s="19"/>
      <c r="E36" s="19"/>
      <c r="F36" s="21"/>
      <c r="G36" s="22"/>
      <c r="H36" s="22"/>
      <c r="I36" s="23"/>
      <c r="J36" s="45"/>
      <c r="K36" s="19"/>
      <c r="L36" s="19"/>
      <c r="M36" s="48"/>
      <c r="N36" s="49"/>
      <c r="O36" s="19"/>
    </row>
    <row r="37" spans="1:22" s="12" customFormat="1" ht="15" thickBot="1" x14ac:dyDescent="0.25">
      <c r="A37" s="19"/>
      <c r="B37" s="39"/>
      <c r="C37" s="19"/>
      <c r="D37" s="19"/>
      <c r="E37" s="19"/>
      <c r="F37" s="21"/>
      <c r="G37" s="40"/>
      <c r="H37" s="40"/>
      <c r="I37" s="23"/>
      <c r="J37" s="45"/>
      <c r="K37" s="24"/>
      <c r="L37" s="24"/>
      <c r="M37" s="50"/>
      <c r="N37" s="49"/>
      <c r="O37" s="19"/>
    </row>
    <row r="38" spans="1:22" s="12" customFormat="1" ht="15" thickBot="1" x14ac:dyDescent="0.25">
      <c r="A38" s="19"/>
      <c r="B38" s="39"/>
      <c r="C38" s="19"/>
      <c r="D38" s="19"/>
      <c r="E38" s="19"/>
      <c r="F38" s="21"/>
      <c r="G38" s="40"/>
      <c r="H38" s="40"/>
      <c r="I38" s="23"/>
      <c r="J38" s="45"/>
      <c r="K38" s="24"/>
      <c r="L38" s="24"/>
      <c r="M38" s="50"/>
      <c r="N38" s="49"/>
      <c r="O38" s="19"/>
    </row>
    <row r="39" spans="1:22" s="12" customFormat="1" ht="15" thickBot="1" x14ac:dyDescent="0.25">
      <c r="A39" s="19"/>
      <c r="B39" s="39"/>
      <c r="C39" s="19"/>
      <c r="D39" s="19"/>
      <c r="E39" s="19"/>
      <c r="F39" s="21"/>
      <c r="G39" s="40"/>
      <c r="H39" s="40"/>
      <c r="I39" s="23"/>
      <c r="J39" s="45"/>
      <c r="K39" s="24"/>
      <c r="L39" s="24"/>
      <c r="M39" s="50"/>
      <c r="N39" s="49"/>
      <c r="O39" s="19"/>
    </row>
    <row r="40" spans="1:22" s="12" customFormat="1" ht="15" thickBot="1" x14ac:dyDescent="0.25">
      <c r="A40" s="19"/>
      <c r="B40" s="39"/>
      <c r="C40" s="19"/>
      <c r="D40" s="19"/>
      <c r="E40" s="19"/>
      <c r="F40" s="21"/>
      <c r="G40" s="22"/>
      <c r="H40" s="22"/>
      <c r="I40" s="23"/>
      <c r="J40" s="45"/>
      <c r="K40" s="24"/>
      <c r="L40" s="24"/>
      <c r="M40" s="50"/>
      <c r="N40" s="49"/>
      <c r="O40" s="19"/>
    </row>
    <row r="41" spans="1:22" s="12" customFormat="1" ht="15" thickBot="1" x14ac:dyDescent="0.25">
      <c r="A41" s="19"/>
      <c r="B41" s="33"/>
      <c r="C41" s="19"/>
      <c r="D41" s="19"/>
      <c r="E41" s="19"/>
      <c r="F41" s="21"/>
      <c r="G41" s="22"/>
      <c r="H41" s="22"/>
      <c r="I41" s="23"/>
      <c r="J41" s="45"/>
      <c r="K41" s="24"/>
      <c r="L41" s="24"/>
      <c r="M41" s="50"/>
      <c r="N41" s="49"/>
      <c r="O41" s="19"/>
    </row>
    <row r="42" spans="1:22" s="12" customFormat="1" ht="15" thickBot="1" x14ac:dyDescent="0.3">
      <c r="A42" s="19"/>
      <c r="B42" s="25"/>
      <c r="C42" s="19"/>
      <c r="D42" s="19"/>
      <c r="E42" s="19"/>
      <c r="F42" s="21"/>
      <c r="G42" s="22"/>
      <c r="H42" s="22"/>
      <c r="I42" s="23"/>
      <c r="J42" s="45"/>
      <c r="K42" s="24"/>
      <c r="L42" s="24"/>
      <c r="M42" s="50"/>
      <c r="N42" s="49"/>
      <c r="O42" s="19"/>
    </row>
    <row r="43" spans="1:22" s="12" customFormat="1" ht="15.75" thickBot="1" x14ac:dyDescent="0.3">
      <c r="A43" s="19"/>
      <c r="B43" s="25"/>
      <c r="C43" s="19"/>
      <c r="D43" s="41"/>
      <c r="E43" s="42"/>
      <c r="F43" s="38"/>
      <c r="G43" s="37"/>
      <c r="H43" s="37"/>
      <c r="I43" s="23"/>
      <c r="J43" s="45"/>
      <c r="K43" s="24"/>
      <c r="L43" s="43"/>
      <c r="M43" s="51"/>
      <c r="N43" s="52"/>
      <c r="O43" s="41"/>
      <c r="P43" s="14"/>
      <c r="Q43" s="14"/>
      <c r="R43" s="14"/>
      <c r="S43" s="14"/>
      <c r="T43" s="14"/>
      <c r="U43" s="14"/>
      <c r="V43" s="14"/>
    </row>
    <row r="44" spans="1:22" s="12" customFormat="1" ht="15.75" thickBot="1" x14ac:dyDescent="0.3">
      <c r="A44" s="19"/>
      <c r="B44" s="25"/>
      <c r="C44" s="19"/>
      <c r="D44" s="41"/>
      <c r="E44" s="42"/>
      <c r="F44" s="38"/>
      <c r="G44" s="37"/>
      <c r="H44" s="37"/>
      <c r="I44" s="23"/>
      <c r="J44" s="45"/>
      <c r="K44" s="24"/>
      <c r="L44" s="43"/>
      <c r="M44" s="51"/>
      <c r="N44" s="52"/>
      <c r="O44" s="41"/>
      <c r="P44" s="14"/>
      <c r="Q44" s="14"/>
      <c r="R44" s="14"/>
      <c r="S44" s="14"/>
      <c r="T44" s="14"/>
      <c r="U44" s="14"/>
      <c r="V44" s="14"/>
    </row>
    <row r="45" spans="1:22" s="12" customFormat="1" x14ac:dyDescent="0.25">
      <c r="B45" s="16"/>
      <c r="F45" s="13"/>
      <c r="G45" s="15"/>
      <c r="H45" s="15"/>
      <c r="I45" s="17"/>
      <c r="J45" s="18"/>
    </row>
    <row r="46" spans="1:22" s="12" customFormat="1" x14ac:dyDescent="0.25">
      <c r="B46" s="16"/>
      <c r="F46" s="13"/>
      <c r="G46" s="15"/>
      <c r="H46" s="15"/>
      <c r="I46" s="17"/>
      <c r="J46" s="18"/>
    </row>
    <row r="47" spans="1:22" s="12" customFormat="1" x14ac:dyDescent="0.25">
      <c r="B47" s="16"/>
      <c r="F47" s="13"/>
      <c r="G47" s="15"/>
      <c r="H47" s="15"/>
      <c r="I47" s="17"/>
      <c r="J47" s="18"/>
    </row>
    <row r="48" spans="1:22" s="12" customFormat="1" x14ac:dyDescent="0.25">
      <c r="B48" s="16"/>
      <c r="F48" s="13"/>
      <c r="G48" s="15"/>
      <c r="H48" s="15"/>
      <c r="I48" s="17"/>
      <c r="J48" s="18"/>
    </row>
    <row r="49" spans="2:10" s="12" customFormat="1" x14ac:dyDescent="0.25">
      <c r="B49" s="16"/>
      <c r="F49" s="13"/>
      <c r="G49" s="15"/>
      <c r="H49" s="15"/>
      <c r="I49" s="17"/>
      <c r="J49" s="18"/>
    </row>
    <row r="50" spans="2:10" s="12" customFormat="1" x14ac:dyDescent="0.25">
      <c r="B50" s="16"/>
      <c r="F50" s="13"/>
      <c r="G50" s="15"/>
      <c r="H50" s="15"/>
      <c r="I50" s="17"/>
      <c r="J50" s="18"/>
    </row>
    <row r="51" spans="2:10" s="12" customFormat="1" x14ac:dyDescent="0.25">
      <c r="B51" s="16"/>
      <c r="F51" s="13"/>
      <c r="G51" s="15"/>
      <c r="H51" s="15"/>
      <c r="I51" s="17"/>
      <c r="J51" s="18"/>
    </row>
    <row r="52" spans="2:10" s="12" customFormat="1" x14ac:dyDescent="0.25">
      <c r="B52" s="16"/>
      <c r="F52" s="13"/>
      <c r="G52" s="15"/>
      <c r="H52" s="15"/>
      <c r="I52" s="17"/>
      <c r="J52" s="18"/>
    </row>
    <row r="53" spans="2:10" s="12" customFormat="1" x14ac:dyDescent="0.25">
      <c r="B53" s="16"/>
      <c r="F53" s="13"/>
      <c r="G53" s="15"/>
      <c r="H53" s="15"/>
      <c r="I53" s="17"/>
      <c r="J53" s="18"/>
    </row>
    <row r="54" spans="2:10" s="12" customFormat="1" x14ac:dyDescent="0.25">
      <c r="B54" s="16"/>
      <c r="F54" s="13"/>
      <c r="G54" s="15"/>
      <c r="H54" s="15"/>
      <c r="I54" s="17"/>
      <c r="J54" s="18"/>
    </row>
    <row r="55" spans="2:10" s="12" customFormat="1" x14ac:dyDescent="0.25">
      <c r="B55" s="16"/>
      <c r="F55" s="13"/>
      <c r="G55" s="15"/>
      <c r="H55" s="15"/>
      <c r="I55" s="17"/>
      <c r="J55" s="18"/>
    </row>
    <row r="56" spans="2:10" s="12" customFormat="1" x14ac:dyDescent="0.25">
      <c r="B56" s="16"/>
      <c r="F56" s="13"/>
      <c r="G56" s="15"/>
      <c r="H56" s="15"/>
      <c r="I56" s="17"/>
      <c r="J56" s="18"/>
    </row>
    <row r="57" spans="2:10" s="12" customFormat="1" x14ac:dyDescent="0.25">
      <c r="B57" s="16"/>
      <c r="F57" s="13"/>
      <c r="G57" s="15"/>
      <c r="H57" s="15"/>
      <c r="I57" s="17"/>
      <c r="J57" s="18"/>
    </row>
    <row r="58" spans="2:10" s="12" customFormat="1" x14ac:dyDescent="0.25">
      <c r="B58" s="16"/>
      <c r="F58" s="13"/>
      <c r="G58" s="15"/>
      <c r="H58" s="15"/>
      <c r="I58" s="17"/>
      <c r="J58" s="18"/>
    </row>
    <row r="59" spans="2:10" s="12" customFormat="1" x14ac:dyDescent="0.25">
      <c r="B59" s="16"/>
      <c r="F59" s="13"/>
      <c r="G59" s="15"/>
      <c r="H59" s="15"/>
      <c r="I59" s="17"/>
      <c r="J59" s="18"/>
    </row>
    <row r="60" spans="2:10" s="12" customFormat="1" x14ac:dyDescent="0.25">
      <c r="B60" s="16"/>
      <c r="F60" s="13"/>
      <c r="G60" s="15"/>
      <c r="H60" s="15"/>
      <c r="I60" s="17"/>
      <c r="J60" s="18"/>
    </row>
    <row r="61" spans="2:10" s="12" customFormat="1" x14ac:dyDescent="0.25">
      <c r="B61" s="16"/>
      <c r="F61" s="13"/>
      <c r="G61" s="15"/>
      <c r="H61" s="15"/>
      <c r="I61" s="17"/>
      <c r="J61" s="18"/>
    </row>
    <row r="62" spans="2:10" s="12" customFormat="1" x14ac:dyDescent="0.25">
      <c r="B62" s="16"/>
      <c r="F62" s="13"/>
      <c r="G62" s="15"/>
      <c r="H62" s="15"/>
      <c r="I62" s="17"/>
      <c r="J62" s="18"/>
    </row>
    <row r="63" spans="2:10" s="12" customFormat="1" x14ac:dyDescent="0.25">
      <c r="B63" s="16"/>
      <c r="F63" s="13"/>
      <c r="G63" s="15"/>
      <c r="H63" s="15"/>
      <c r="I63" s="17"/>
      <c r="J63" s="18"/>
    </row>
    <row r="64" spans="2:10" s="12" customFormat="1" x14ac:dyDescent="0.25">
      <c r="B64" s="16"/>
      <c r="F64" s="13"/>
      <c r="G64" s="15"/>
      <c r="H64" s="15"/>
      <c r="I64" s="17"/>
      <c r="J64" s="18"/>
    </row>
    <row r="65" spans="2:10" s="12" customFormat="1" x14ac:dyDescent="0.25">
      <c r="B65" s="16"/>
      <c r="F65" s="13"/>
      <c r="G65" s="15"/>
      <c r="H65" s="15"/>
      <c r="I65" s="17"/>
      <c r="J65" s="18"/>
    </row>
    <row r="66" spans="2:10" s="12" customFormat="1" x14ac:dyDescent="0.25">
      <c r="B66" s="16"/>
      <c r="F66" s="13"/>
      <c r="G66" s="15"/>
      <c r="H66" s="15"/>
      <c r="I66" s="17"/>
      <c r="J66" s="18"/>
    </row>
    <row r="67" spans="2:10" s="12" customFormat="1" x14ac:dyDescent="0.25">
      <c r="B67" s="16"/>
      <c r="F67" s="13"/>
      <c r="G67" s="15"/>
      <c r="H67" s="15"/>
      <c r="I67" s="17"/>
      <c r="J67" s="18"/>
    </row>
    <row r="68" spans="2:10" s="12" customFormat="1" x14ac:dyDescent="0.25">
      <c r="B68" s="16"/>
      <c r="F68" s="13"/>
      <c r="G68" s="15"/>
      <c r="H68" s="15"/>
      <c r="I68" s="17"/>
      <c r="J68" s="18"/>
    </row>
    <row r="69" spans="2:10" s="12" customFormat="1" x14ac:dyDescent="0.25">
      <c r="B69" s="16"/>
      <c r="F69" s="13"/>
      <c r="G69" s="15"/>
      <c r="H69" s="15"/>
      <c r="I69" s="17"/>
      <c r="J69" s="18"/>
    </row>
    <row r="70" spans="2:10" s="12" customFormat="1" x14ac:dyDescent="0.25">
      <c r="B70" s="16"/>
      <c r="F70" s="13"/>
      <c r="G70" s="15"/>
      <c r="H70" s="15"/>
      <c r="I70" s="17"/>
      <c r="J70" s="18"/>
    </row>
    <row r="71" spans="2:10" s="12" customFormat="1" x14ac:dyDescent="0.25">
      <c r="B71" s="16"/>
      <c r="F71" s="13"/>
      <c r="G71" s="15"/>
      <c r="H71" s="15"/>
      <c r="I71" s="17"/>
      <c r="J71" s="18"/>
    </row>
    <row r="72" spans="2:10" s="12" customFormat="1" x14ac:dyDescent="0.25">
      <c r="B72" s="16"/>
      <c r="F72" s="13"/>
      <c r="G72" s="15"/>
      <c r="H72" s="15"/>
      <c r="I72" s="17"/>
      <c r="J72" s="18"/>
    </row>
    <row r="73" spans="2:10" s="12" customFormat="1" x14ac:dyDescent="0.25">
      <c r="B73" s="16"/>
      <c r="F73" s="13"/>
      <c r="G73" s="15"/>
      <c r="H73" s="15"/>
      <c r="I73" s="17"/>
      <c r="J73" s="18"/>
    </row>
    <row r="74" spans="2:10" s="12" customFormat="1" x14ac:dyDescent="0.25">
      <c r="B74" s="16"/>
      <c r="F74" s="13"/>
      <c r="G74" s="15"/>
      <c r="H74" s="15"/>
      <c r="I74" s="17"/>
      <c r="J74" s="18"/>
    </row>
    <row r="75" spans="2:10" s="12" customFormat="1" x14ac:dyDescent="0.25">
      <c r="B75" s="16"/>
      <c r="F75" s="13"/>
      <c r="G75" s="15"/>
      <c r="H75" s="15"/>
      <c r="I75" s="17"/>
      <c r="J75" s="18"/>
    </row>
    <row r="76" spans="2:10" s="12" customFormat="1" x14ac:dyDescent="0.25">
      <c r="B76" s="16"/>
      <c r="F76" s="13"/>
      <c r="G76" s="15"/>
      <c r="H76" s="15"/>
      <c r="I76" s="17"/>
      <c r="J76" s="18"/>
    </row>
    <row r="77" spans="2:10" s="12" customFormat="1" x14ac:dyDescent="0.25">
      <c r="B77" s="16"/>
      <c r="F77" s="13"/>
      <c r="G77" s="15"/>
      <c r="H77" s="15"/>
      <c r="I77" s="17"/>
      <c r="J77" s="18"/>
    </row>
    <row r="78" spans="2:10" s="12" customFormat="1" x14ac:dyDescent="0.25">
      <c r="B78" s="16"/>
      <c r="F78" s="13"/>
      <c r="G78" s="15"/>
      <c r="H78" s="15"/>
      <c r="I78" s="17"/>
      <c r="J78" s="18"/>
    </row>
    <row r="79" spans="2:10" s="12" customFormat="1" x14ac:dyDescent="0.25">
      <c r="B79" s="16"/>
      <c r="F79" s="13"/>
      <c r="G79" s="15"/>
      <c r="H79" s="15"/>
      <c r="I79" s="17"/>
      <c r="J79" s="18"/>
    </row>
    <row r="80" spans="2:10" s="12" customFormat="1" x14ac:dyDescent="0.25">
      <c r="B80" s="16"/>
      <c r="F80" s="13"/>
      <c r="G80" s="15"/>
      <c r="H80" s="15"/>
      <c r="I80" s="17"/>
      <c r="J80" s="18"/>
    </row>
    <row r="81" spans="2:10" s="12" customFormat="1" x14ac:dyDescent="0.25">
      <c r="B81" s="16"/>
      <c r="F81" s="13"/>
      <c r="G81" s="15"/>
      <c r="H81" s="15"/>
      <c r="I81" s="17"/>
      <c r="J81" s="18"/>
    </row>
    <row r="82" spans="2:10" s="12" customFormat="1" x14ac:dyDescent="0.25">
      <c r="B82" s="16"/>
      <c r="F82" s="13"/>
      <c r="G82" s="15"/>
      <c r="H82" s="15"/>
      <c r="I82" s="17"/>
      <c r="J82" s="18"/>
    </row>
    <row r="83" spans="2:10" s="12" customFormat="1" x14ac:dyDescent="0.25">
      <c r="B83" s="16"/>
      <c r="F83" s="13"/>
      <c r="G83" s="15"/>
      <c r="H83" s="15"/>
      <c r="I83" s="17"/>
      <c r="J83" s="18"/>
    </row>
    <row r="84" spans="2:10" s="12" customFormat="1" x14ac:dyDescent="0.25">
      <c r="B84" s="16"/>
      <c r="F84" s="13"/>
      <c r="G84" s="15"/>
      <c r="H84" s="15"/>
      <c r="I84" s="17"/>
      <c r="J84" s="18"/>
    </row>
    <row r="85" spans="2:10" s="12" customFormat="1" x14ac:dyDescent="0.25">
      <c r="B85" s="16"/>
      <c r="F85" s="13"/>
      <c r="G85" s="15"/>
      <c r="H85" s="15"/>
      <c r="I85" s="17"/>
      <c r="J85" s="18"/>
    </row>
    <row r="86" spans="2:10" s="12" customFormat="1" x14ac:dyDescent="0.25">
      <c r="B86" s="16"/>
      <c r="F86" s="13"/>
      <c r="G86" s="15"/>
      <c r="H86" s="15"/>
      <c r="I86" s="17"/>
      <c r="J86" s="18"/>
    </row>
    <row r="87" spans="2:10" s="12" customFormat="1" x14ac:dyDescent="0.25">
      <c r="B87" s="16"/>
      <c r="F87" s="13"/>
      <c r="G87" s="15"/>
      <c r="H87" s="15"/>
      <c r="I87" s="17"/>
      <c r="J87" s="18"/>
    </row>
    <row r="88" spans="2:10" s="12" customFormat="1" x14ac:dyDescent="0.25">
      <c r="B88" s="16"/>
      <c r="F88" s="13"/>
      <c r="G88" s="15"/>
      <c r="H88" s="15"/>
      <c r="I88" s="17"/>
      <c r="J88" s="18"/>
    </row>
    <row r="89" spans="2:10" s="12" customFormat="1" x14ac:dyDescent="0.25">
      <c r="B89" s="16"/>
      <c r="F89" s="13"/>
      <c r="G89" s="15"/>
      <c r="H89" s="15"/>
      <c r="I89" s="17"/>
      <c r="J89" s="18"/>
    </row>
  </sheetData>
  <dataConsolidate>
    <dataRefs count="1">
      <dataRef ref="B2:B6" sheet="Hoja2"/>
    </dataRefs>
  </dataConsolidate>
  <dataValidations count="5">
    <dataValidation type="list" allowBlank="1" showInputMessage="1" showErrorMessage="1" sqref="K37:K1048576 K10:K30 C1 N27:N28 N2:N9 C29:C30">
      <formula1>#REF!</formula1>
    </dataValidation>
    <dataValidation type="list" allowBlank="1" showInputMessage="1" showErrorMessage="1" sqref="L27:L28 L31:L44">
      <formula1>$K$9:$K$9</formula1>
    </dataValidation>
    <dataValidation type="list" allowBlank="1" showInputMessage="1" showErrorMessage="1" sqref="N37:N44">
      <formula1>$N$9:$N$9</formula1>
    </dataValidation>
    <dataValidation type="list" allowBlank="1" showInputMessage="1" showErrorMessage="1" sqref="C37:C41 C27:C28">
      <formula1>$C$9:$C$9</formula1>
    </dataValidation>
    <dataValidation type="list" allowBlank="1" showInputMessage="1" showErrorMessage="1" sqref="L2:L9">
      <formula1>EnvioExpte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'C:\Users\abperez003\Desktop\PREVISION-CONTRATOS\Resumen\[ARABA Planificacion-contratos-2025.xlsx]Hoja2'!#REF!</xm:f>
          </x14:formula1>
          <xm:sqref>C2:C9 K2:K9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3"/>
  <sheetViews>
    <sheetView topLeftCell="H1" zoomScaleNormal="100" workbookViewId="0">
      <pane ySplit="1" topLeftCell="A8" activePane="bottomLeft" state="frozen"/>
      <selection pane="bottomLeft" activeCell="H9" sqref="H9"/>
    </sheetView>
  </sheetViews>
  <sheetFormatPr baseColWidth="10" defaultColWidth="24.42578125" defaultRowHeight="14.25" x14ac:dyDescent="0.25"/>
  <cols>
    <col min="1" max="1" width="5" style="4" customWidth="1"/>
    <col min="2" max="2" width="22.7109375" style="5" customWidth="1"/>
    <col min="3" max="3" width="16.140625" style="4" customWidth="1"/>
    <col min="4" max="4" width="27.42578125" style="4" customWidth="1"/>
    <col min="5" max="5" width="10.42578125" style="4" customWidth="1"/>
    <col min="6" max="6" width="19.42578125" style="6" bestFit="1" customWidth="1"/>
    <col min="7" max="8" width="9.7109375" style="9" customWidth="1"/>
    <col min="9" max="9" width="14.5703125" style="11" customWidth="1"/>
    <col min="10" max="10" width="20.7109375" style="46" customWidth="1"/>
    <col min="11" max="11" width="11.5703125" style="4" customWidth="1"/>
    <col min="12" max="12" width="14.85546875" style="4" customWidth="1"/>
    <col min="13" max="13" width="15.85546875" style="4" customWidth="1"/>
    <col min="14" max="14" width="14.85546875" style="4" customWidth="1"/>
    <col min="15" max="15" width="50.140625" style="4" customWidth="1"/>
    <col min="16" max="16384" width="24.42578125" style="4"/>
  </cols>
  <sheetData>
    <row r="1" spans="1:15" ht="102.75" thickBot="1" x14ac:dyDescent="0.3">
      <c r="A1" s="1"/>
      <c r="B1" s="2" t="s">
        <v>0</v>
      </c>
      <c r="C1" s="2" t="s">
        <v>1</v>
      </c>
      <c r="D1" s="2" t="s">
        <v>20</v>
      </c>
      <c r="E1" s="2" t="s">
        <v>2</v>
      </c>
      <c r="F1" s="7" t="s">
        <v>19</v>
      </c>
      <c r="G1" s="8" t="s">
        <v>3</v>
      </c>
      <c r="H1" s="8" t="s">
        <v>4</v>
      </c>
      <c r="I1" s="10" t="s">
        <v>5</v>
      </c>
      <c r="J1" s="44" t="s">
        <v>6</v>
      </c>
      <c r="K1" s="2" t="s">
        <v>7</v>
      </c>
      <c r="L1" s="2" t="s">
        <v>8</v>
      </c>
      <c r="M1" s="47" t="s">
        <v>9</v>
      </c>
      <c r="N1" s="47" t="s">
        <v>10</v>
      </c>
      <c r="O1" s="3" t="s">
        <v>11</v>
      </c>
    </row>
    <row r="2" spans="1:15" s="12" customFormat="1" ht="57.75" thickBot="1" x14ac:dyDescent="0.3">
      <c r="A2" s="19">
        <v>1</v>
      </c>
      <c r="B2" s="20" t="s">
        <v>62</v>
      </c>
      <c r="C2" s="19" t="s">
        <v>15</v>
      </c>
      <c r="D2" s="19" t="s">
        <v>63</v>
      </c>
      <c r="E2" s="19">
        <v>10</v>
      </c>
      <c r="F2" s="21">
        <v>870000</v>
      </c>
      <c r="G2" s="22">
        <v>0</v>
      </c>
      <c r="H2" s="22"/>
      <c r="I2" s="23"/>
      <c r="J2" s="45">
        <f>F2+(F2*I2)+((F2/E2)*(G2*H2))</f>
        <v>870000</v>
      </c>
      <c r="K2" s="19" t="s">
        <v>64</v>
      </c>
      <c r="L2" s="19" t="s">
        <v>65</v>
      </c>
      <c r="M2" s="48"/>
      <c r="N2" s="49"/>
      <c r="O2" s="19"/>
    </row>
    <row r="3" spans="1:15" s="12" customFormat="1" ht="43.5" thickBot="1" x14ac:dyDescent="0.3">
      <c r="A3" s="19">
        <v>2</v>
      </c>
      <c r="B3" s="20" t="s">
        <v>66</v>
      </c>
      <c r="C3" s="19" t="s">
        <v>15</v>
      </c>
      <c r="D3" s="19" t="s">
        <v>63</v>
      </c>
      <c r="E3" s="19">
        <v>6</v>
      </c>
      <c r="F3" s="21">
        <v>2100000</v>
      </c>
      <c r="G3" s="22">
        <v>0</v>
      </c>
      <c r="H3" s="22"/>
      <c r="I3" s="23"/>
      <c r="J3" s="45">
        <f t="shared" ref="J3:J9" si="0">F3+(F3*I3)+((F3/E3)*(G3*H3))</f>
        <v>2100000</v>
      </c>
      <c r="K3" s="19" t="s">
        <v>64</v>
      </c>
      <c r="L3" s="19" t="s">
        <v>67</v>
      </c>
      <c r="M3" s="48"/>
      <c r="N3" s="49"/>
      <c r="O3" s="19"/>
    </row>
    <row r="4" spans="1:15" s="12" customFormat="1" ht="57.75" thickBot="1" x14ac:dyDescent="0.3">
      <c r="A4" s="19">
        <v>3</v>
      </c>
      <c r="B4" s="20" t="s">
        <v>68</v>
      </c>
      <c r="C4" s="68" t="s">
        <v>12</v>
      </c>
      <c r="D4" s="19" t="s">
        <v>69</v>
      </c>
      <c r="E4" s="19">
        <v>24</v>
      </c>
      <c r="F4" s="21">
        <v>40000</v>
      </c>
      <c r="G4" s="22">
        <v>2</v>
      </c>
      <c r="H4" s="22">
        <v>12</v>
      </c>
      <c r="I4" s="23"/>
      <c r="J4" s="45">
        <f t="shared" si="0"/>
        <v>80000</v>
      </c>
      <c r="K4" s="19" t="s">
        <v>64</v>
      </c>
      <c r="L4" s="19" t="s">
        <v>70</v>
      </c>
      <c r="M4" s="48"/>
      <c r="N4" s="49"/>
      <c r="O4" s="19"/>
    </row>
    <row r="5" spans="1:15" s="12" customFormat="1" ht="57.75" thickBot="1" x14ac:dyDescent="0.3">
      <c r="A5" s="19">
        <v>4</v>
      </c>
      <c r="B5" s="20" t="s">
        <v>71</v>
      </c>
      <c r="C5" s="68" t="s">
        <v>12</v>
      </c>
      <c r="D5" s="19" t="s">
        <v>72</v>
      </c>
      <c r="E5" s="19">
        <v>24</v>
      </c>
      <c r="F5" s="21">
        <v>25000</v>
      </c>
      <c r="G5" s="22">
        <v>2</v>
      </c>
      <c r="H5" s="22">
        <v>12</v>
      </c>
      <c r="I5" s="23"/>
      <c r="J5" s="45">
        <f t="shared" si="0"/>
        <v>50000</v>
      </c>
      <c r="K5" s="19" t="s">
        <v>64</v>
      </c>
      <c r="L5" s="19" t="s">
        <v>70</v>
      </c>
      <c r="M5" s="48"/>
      <c r="N5" s="49"/>
      <c r="O5" s="19"/>
    </row>
    <row r="6" spans="1:15" s="12" customFormat="1" ht="43.5" thickBot="1" x14ac:dyDescent="0.3">
      <c r="A6" s="19">
        <v>5</v>
      </c>
      <c r="B6" s="20" t="s">
        <v>73</v>
      </c>
      <c r="C6" s="68" t="s">
        <v>12</v>
      </c>
      <c r="D6" s="55" t="s">
        <v>40</v>
      </c>
      <c r="E6" s="19">
        <v>24</v>
      </c>
      <c r="F6" s="69">
        <v>110000</v>
      </c>
      <c r="G6" s="22">
        <v>2</v>
      </c>
      <c r="H6" s="22">
        <v>12</v>
      </c>
      <c r="I6" s="23"/>
      <c r="J6" s="45">
        <f t="shared" si="0"/>
        <v>220000</v>
      </c>
      <c r="K6" s="19" t="s">
        <v>64</v>
      </c>
      <c r="L6" s="19" t="s">
        <v>67</v>
      </c>
      <c r="M6" s="48"/>
      <c r="N6" s="49"/>
      <c r="O6" s="19"/>
    </row>
    <row r="7" spans="1:15" s="12" customFormat="1" ht="86.25" thickBot="1" x14ac:dyDescent="0.3">
      <c r="A7" s="19">
        <v>6</v>
      </c>
      <c r="B7" s="20" t="s">
        <v>74</v>
      </c>
      <c r="C7" s="68" t="s">
        <v>12</v>
      </c>
      <c r="D7" s="19" t="s">
        <v>75</v>
      </c>
      <c r="E7" s="70">
        <v>24</v>
      </c>
      <c r="F7" s="21">
        <v>100000</v>
      </c>
      <c r="G7" s="22">
        <v>2</v>
      </c>
      <c r="H7" s="22">
        <v>12</v>
      </c>
      <c r="I7" s="23"/>
      <c r="J7" s="45">
        <f t="shared" si="0"/>
        <v>200000</v>
      </c>
      <c r="K7" s="19" t="s">
        <v>64</v>
      </c>
      <c r="L7" s="19" t="s">
        <v>76</v>
      </c>
      <c r="M7" s="48"/>
      <c r="N7" s="49"/>
      <c r="O7" s="19"/>
    </row>
    <row r="8" spans="1:15" s="12" customFormat="1" ht="100.5" thickBot="1" x14ac:dyDescent="0.3">
      <c r="A8" s="19">
        <v>7</v>
      </c>
      <c r="B8" s="20" t="s">
        <v>77</v>
      </c>
      <c r="C8" s="68" t="s">
        <v>12</v>
      </c>
      <c r="D8" s="24" t="s">
        <v>78</v>
      </c>
      <c r="E8" s="24">
        <v>3</v>
      </c>
      <c r="F8" s="21">
        <v>165290</v>
      </c>
      <c r="G8" s="22"/>
      <c r="H8" s="22"/>
      <c r="I8" s="23"/>
      <c r="J8" s="45">
        <f t="shared" si="0"/>
        <v>165290</v>
      </c>
      <c r="K8" s="19" t="s">
        <v>64</v>
      </c>
      <c r="L8" s="19" t="s">
        <v>79</v>
      </c>
      <c r="M8" s="48"/>
      <c r="N8" s="49"/>
      <c r="O8" s="19"/>
    </row>
    <row r="9" spans="1:15" s="12" customFormat="1" ht="100.5" thickBot="1" x14ac:dyDescent="0.3">
      <c r="A9" s="19">
        <v>8</v>
      </c>
      <c r="B9" s="20" t="s">
        <v>80</v>
      </c>
      <c r="C9" s="19" t="s">
        <v>18</v>
      </c>
      <c r="D9" s="24" t="s">
        <v>81</v>
      </c>
      <c r="E9" s="24">
        <v>480</v>
      </c>
      <c r="F9" s="21">
        <v>137000000</v>
      </c>
      <c r="G9" s="22"/>
      <c r="H9" s="22"/>
      <c r="I9" s="23"/>
      <c r="J9" s="129">
        <f t="shared" si="0"/>
        <v>137000000</v>
      </c>
      <c r="K9" s="19" t="s">
        <v>64</v>
      </c>
      <c r="L9" s="19" t="s">
        <v>82</v>
      </c>
      <c r="M9" s="71"/>
      <c r="N9" s="19"/>
      <c r="O9" s="19" t="s">
        <v>83</v>
      </c>
    </row>
    <row r="10" spans="1:15" ht="15" thickBot="1" x14ac:dyDescent="0.3">
      <c r="A10" s="55"/>
      <c r="B10" s="63"/>
      <c r="C10" s="55"/>
      <c r="D10" s="88"/>
      <c r="E10" s="55"/>
      <c r="F10" s="89"/>
      <c r="G10" s="59"/>
      <c r="H10" s="59"/>
      <c r="I10" s="60"/>
      <c r="J10" s="61"/>
      <c r="K10" s="55"/>
      <c r="L10" s="55"/>
      <c r="M10" s="62"/>
      <c r="N10" s="55"/>
      <c r="O10" s="55"/>
    </row>
    <row r="11" spans="1:15" ht="15" thickBot="1" x14ac:dyDescent="0.3">
      <c r="A11" s="55"/>
      <c r="B11" s="63"/>
      <c r="C11" s="55"/>
      <c r="D11" s="55"/>
      <c r="E11" s="55"/>
      <c r="F11" s="58"/>
      <c r="G11" s="59"/>
      <c r="H11" s="59"/>
      <c r="I11" s="60"/>
      <c r="J11" s="61"/>
      <c r="K11" s="55"/>
      <c r="L11" s="55"/>
      <c r="M11" s="62"/>
      <c r="N11" s="55"/>
      <c r="O11" s="55"/>
    </row>
    <row r="12" spans="1:15" ht="15" thickBot="1" x14ac:dyDescent="0.3">
      <c r="A12" s="55"/>
      <c r="B12" s="63"/>
      <c r="C12" s="55"/>
      <c r="D12" s="55"/>
      <c r="E12" s="55"/>
      <c r="F12" s="58"/>
      <c r="G12" s="59"/>
      <c r="H12" s="59"/>
      <c r="I12" s="60"/>
      <c r="J12" s="61"/>
      <c r="K12" s="55"/>
      <c r="L12" s="55"/>
      <c r="M12" s="62"/>
      <c r="N12" s="55"/>
      <c r="O12" s="55"/>
    </row>
    <row r="13" spans="1:15" ht="15" thickBot="1" x14ac:dyDescent="0.3">
      <c r="A13" s="55"/>
      <c r="B13" s="63"/>
      <c r="C13" s="55"/>
      <c r="D13" s="55"/>
      <c r="E13" s="55"/>
      <c r="F13" s="58"/>
      <c r="G13" s="59"/>
      <c r="H13" s="59"/>
      <c r="I13" s="60"/>
      <c r="J13" s="61"/>
      <c r="K13" s="55"/>
      <c r="L13" s="55"/>
      <c r="M13" s="62"/>
      <c r="N13" s="55"/>
      <c r="O13" s="55"/>
    </row>
    <row r="14" spans="1:15" ht="15" thickBot="1" x14ac:dyDescent="0.25">
      <c r="A14" s="55"/>
      <c r="B14" s="56"/>
      <c r="C14" s="55"/>
      <c r="D14" s="55"/>
      <c r="E14" s="64"/>
      <c r="F14" s="58"/>
      <c r="G14" s="65"/>
      <c r="H14" s="65"/>
      <c r="I14" s="60"/>
      <c r="J14" s="61"/>
      <c r="K14" s="66"/>
      <c r="L14" s="67"/>
      <c r="M14" s="62"/>
      <c r="N14" s="55"/>
      <c r="O14" s="55"/>
    </row>
    <row r="15" spans="1:15" ht="15" thickBot="1" x14ac:dyDescent="0.25">
      <c r="A15" s="55"/>
      <c r="B15" s="56"/>
      <c r="C15" s="55"/>
      <c r="D15" s="55"/>
      <c r="E15" s="64"/>
      <c r="F15" s="58"/>
      <c r="G15" s="81"/>
      <c r="H15" s="81"/>
      <c r="I15" s="60"/>
      <c r="J15" s="61"/>
      <c r="K15" s="66"/>
      <c r="L15" s="67"/>
      <c r="M15" s="62"/>
      <c r="N15" s="55"/>
      <c r="O15" s="55"/>
    </row>
    <row r="16" spans="1:15" ht="15" thickBot="1" x14ac:dyDescent="0.25">
      <c r="A16" s="55"/>
      <c r="B16" s="56"/>
      <c r="C16" s="55"/>
      <c r="D16" s="55"/>
      <c r="E16" s="64"/>
      <c r="F16" s="58"/>
      <c r="G16" s="65"/>
      <c r="H16" s="65"/>
      <c r="I16" s="60"/>
      <c r="J16" s="61"/>
      <c r="K16" s="66"/>
      <c r="L16" s="67"/>
      <c r="M16" s="62"/>
      <c r="N16" s="55"/>
      <c r="O16" s="55"/>
    </row>
    <row r="17" spans="1:15" ht="15" thickBot="1" x14ac:dyDescent="0.25">
      <c r="A17" s="55"/>
      <c r="B17" s="56"/>
      <c r="C17" s="55"/>
      <c r="D17" s="55"/>
      <c r="E17" s="64"/>
      <c r="F17" s="58"/>
      <c r="G17" s="65"/>
      <c r="H17" s="65"/>
      <c r="I17" s="60"/>
      <c r="J17" s="61"/>
      <c r="K17" s="66"/>
      <c r="L17" s="67"/>
      <c r="M17" s="62"/>
      <c r="N17" s="55"/>
      <c r="O17" s="55"/>
    </row>
    <row r="18" spans="1:15" ht="15" thickBot="1" x14ac:dyDescent="0.25">
      <c r="A18" s="55"/>
      <c r="B18" s="56"/>
      <c r="C18" s="55"/>
      <c r="D18" s="55"/>
      <c r="E18" s="64"/>
      <c r="F18" s="58"/>
      <c r="G18" s="65"/>
      <c r="H18" s="65"/>
      <c r="I18" s="60"/>
      <c r="J18" s="61"/>
      <c r="K18" s="66"/>
      <c r="L18" s="67"/>
      <c r="M18" s="62"/>
      <c r="N18" s="55"/>
      <c r="O18" s="55"/>
    </row>
    <row r="19" spans="1:15" ht="15" thickBot="1" x14ac:dyDescent="0.25">
      <c r="A19" s="55"/>
      <c r="B19" s="56"/>
      <c r="C19" s="55"/>
      <c r="D19" s="55"/>
      <c r="E19" s="64"/>
      <c r="F19" s="58"/>
      <c r="G19" s="65"/>
      <c r="H19" s="65"/>
      <c r="I19" s="60"/>
      <c r="J19" s="61"/>
      <c r="K19" s="66"/>
      <c r="L19" s="67"/>
      <c r="M19" s="62"/>
      <c r="N19" s="55"/>
      <c r="O19" s="55"/>
    </row>
    <row r="20" spans="1:15" ht="15" thickBot="1" x14ac:dyDescent="0.25">
      <c r="A20" s="55"/>
      <c r="B20" s="56"/>
      <c r="C20" s="55"/>
      <c r="D20" s="55"/>
      <c r="E20" s="64"/>
      <c r="F20" s="58"/>
      <c r="G20" s="65"/>
      <c r="H20" s="65"/>
      <c r="I20" s="60"/>
      <c r="J20" s="61"/>
      <c r="K20" s="66"/>
      <c r="L20" s="67"/>
      <c r="M20" s="62"/>
      <c r="N20" s="55"/>
      <c r="O20" s="55"/>
    </row>
    <row r="21" spans="1:15" ht="15" thickBot="1" x14ac:dyDescent="0.25">
      <c r="A21" s="55"/>
      <c r="B21" s="56"/>
      <c r="C21" s="55"/>
      <c r="D21" s="55"/>
      <c r="E21" s="64"/>
      <c r="F21" s="58"/>
      <c r="G21" s="65"/>
      <c r="H21" s="65"/>
      <c r="I21" s="82"/>
      <c r="J21" s="61"/>
      <c r="K21" s="66"/>
      <c r="L21" s="67"/>
      <c r="M21" s="62"/>
      <c r="N21" s="55"/>
      <c r="O21" s="55"/>
    </row>
    <row r="22" spans="1:15" ht="15" thickBot="1" x14ac:dyDescent="0.25">
      <c r="A22" s="55"/>
      <c r="B22" s="56"/>
      <c r="C22" s="55"/>
      <c r="D22" s="55"/>
      <c r="E22" s="64"/>
      <c r="F22" s="58"/>
      <c r="G22" s="59"/>
      <c r="H22" s="59"/>
      <c r="I22" s="60"/>
      <c r="J22" s="61"/>
      <c r="K22" s="66"/>
      <c r="L22" s="67"/>
      <c r="M22" s="62"/>
      <c r="N22" s="55"/>
      <c r="O22" s="55"/>
    </row>
    <row r="23" spans="1:15" ht="15" thickBot="1" x14ac:dyDescent="0.25">
      <c r="A23" s="55"/>
      <c r="B23" s="56"/>
      <c r="C23" s="55"/>
      <c r="D23" s="55"/>
      <c r="E23" s="64"/>
      <c r="F23" s="58"/>
      <c r="G23" s="59"/>
      <c r="H23" s="59"/>
      <c r="I23" s="60"/>
      <c r="J23" s="61"/>
      <c r="K23" s="66"/>
      <c r="L23" s="67"/>
      <c r="M23" s="62"/>
      <c r="N23" s="55"/>
      <c r="O23" s="55"/>
    </row>
    <row r="24" spans="1:15" ht="15" thickBot="1" x14ac:dyDescent="0.25">
      <c r="A24" s="55"/>
      <c r="B24" s="56"/>
      <c r="C24" s="55"/>
      <c r="D24" s="55"/>
      <c r="E24" s="64"/>
      <c r="F24" s="58"/>
      <c r="G24" s="81"/>
      <c r="H24" s="81"/>
      <c r="I24" s="82"/>
      <c r="J24" s="61"/>
      <c r="K24" s="66"/>
      <c r="L24" s="67"/>
      <c r="M24" s="62"/>
      <c r="N24" s="55"/>
      <c r="O24" s="55"/>
    </row>
    <row r="25" spans="1:15" ht="15" thickBot="1" x14ac:dyDescent="0.25">
      <c r="A25" s="55"/>
      <c r="B25" s="56"/>
      <c r="C25" s="55"/>
      <c r="D25" s="55"/>
      <c r="E25" s="64"/>
      <c r="F25" s="58"/>
      <c r="G25" s="81"/>
      <c r="H25" s="81"/>
      <c r="I25" s="60"/>
      <c r="J25" s="61"/>
      <c r="K25" s="66"/>
      <c r="L25" s="67"/>
      <c r="M25" s="62"/>
      <c r="N25" s="55"/>
      <c r="O25" s="55"/>
    </row>
    <row r="26" spans="1:15" ht="15" thickBot="1" x14ac:dyDescent="0.25">
      <c r="A26" s="55"/>
      <c r="B26" s="56"/>
      <c r="C26" s="55"/>
      <c r="D26" s="55"/>
      <c r="E26" s="64"/>
      <c r="F26" s="58"/>
      <c r="G26" s="59"/>
      <c r="H26" s="59"/>
      <c r="I26" s="60"/>
      <c r="J26" s="61"/>
      <c r="K26" s="66"/>
      <c r="L26" s="67"/>
      <c r="M26" s="62"/>
      <c r="N26" s="55"/>
      <c r="O26" s="55"/>
    </row>
    <row r="27" spans="1:15" ht="15" thickBot="1" x14ac:dyDescent="0.25">
      <c r="A27" s="55"/>
      <c r="B27" s="56"/>
      <c r="C27" s="55"/>
      <c r="D27" s="55"/>
      <c r="E27" s="64"/>
      <c r="F27" s="58"/>
      <c r="G27" s="81"/>
      <c r="H27" s="81"/>
      <c r="I27" s="60"/>
      <c r="J27" s="61"/>
      <c r="K27" s="66"/>
      <c r="L27" s="67"/>
      <c r="M27" s="62"/>
      <c r="N27" s="55"/>
      <c r="O27" s="55"/>
    </row>
    <row r="28" spans="1:15" ht="15" thickBot="1" x14ac:dyDescent="0.25">
      <c r="A28" s="55"/>
      <c r="B28" s="83"/>
      <c r="C28" s="55"/>
      <c r="D28" s="55"/>
      <c r="E28" s="64"/>
      <c r="F28" s="58"/>
      <c r="G28" s="81"/>
      <c r="H28" s="81"/>
      <c r="I28" s="60"/>
      <c r="J28" s="61"/>
      <c r="K28" s="66"/>
      <c r="L28" s="67"/>
      <c r="M28" s="62"/>
      <c r="N28" s="55"/>
      <c r="O28" s="55"/>
    </row>
    <row r="29" spans="1:15" ht="15" thickBot="1" x14ac:dyDescent="0.25">
      <c r="A29" s="55"/>
      <c r="B29" s="67"/>
      <c r="C29" s="55"/>
      <c r="D29" s="55"/>
      <c r="E29" s="64"/>
      <c r="F29" s="58"/>
      <c r="G29" s="84"/>
      <c r="H29" s="84"/>
      <c r="I29" s="60"/>
      <c r="J29" s="61"/>
      <c r="K29" s="66"/>
      <c r="L29" s="67"/>
      <c r="M29" s="62"/>
      <c r="N29" s="55"/>
      <c r="O29" s="55"/>
    </row>
    <row r="30" spans="1:15" ht="15" thickBot="1" x14ac:dyDescent="0.25">
      <c r="A30" s="55"/>
      <c r="B30" s="67"/>
      <c r="C30" s="55"/>
      <c r="D30" s="55"/>
      <c r="E30" s="64"/>
      <c r="F30" s="58"/>
      <c r="G30" s="85"/>
      <c r="H30" s="85"/>
      <c r="I30" s="60"/>
      <c r="J30" s="61"/>
      <c r="K30" s="66"/>
      <c r="L30" s="67"/>
      <c r="M30" s="62"/>
      <c r="N30" s="55"/>
      <c r="O30" s="55"/>
    </row>
    <row r="31" spans="1:15" ht="15" thickBot="1" x14ac:dyDescent="0.3">
      <c r="A31" s="55"/>
      <c r="B31" s="75"/>
      <c r="C31" s="55"/>
      <c r="D31" s="55"/>
      <c r="E31" s="55"/>
      <c r="F31" s="58"/>
      <c r="G31" s="85"/>
      <c r="H31" s="85"/>
      <c r="I31" s="60"/>
      <c r="J31" s="61"/>
      <c r="K31" s="55"/>
      <c r="L31" s="55"/>
      <c r="M31" s="62"/>
      <c r="N31" s="55"/>
      <c r="O31" s="55"/>
    </row>
    <row r="32" spans="1:15" ht="15" thickBot="1" x14ac:dyDescent="0.3">
      <c r="A32" s="55"/>
      <c r="B32" s="56"/>
      <c r="C32" s="55"/>
      <c r="D32" s="55"/>
      <c r="E32" s="55"/>
      <c r="F32" s="58"/>
      <c r="G32" s="59"/>
      <c r="H32" s="59"/>
      <c r="I32" s="60"/>
      <c r="J32" s="61"/>
      <c r="K32" s="55"/>
      <c r="L32" s="55"/>
      <c r="M32" s="62"/>
      <c r="N32" s="55"/>
      <c r="O32" s="55"/>
    </row>
    <row r="33" spans="1:22" ht="15" thickBot="1" x14ac:dyDescent="0.3">
      <c r="A33" s="55"/>
      <c r="B33" s="56"/>
      <c r="C33" s="55"/>
      <c r="D33" s="55"/>
      <c r="E33" s="55"/>
      <c r="F33" s="58"/>
      <c r="G33" s="86"/>
      <c r="H33" s="86"/>
      <c r="I33" s="60"/>
      <c r="J33" s="61"/>
      <c r="K33" s="55"/>
      <c r="L33" s="55"/>
      <c r="M33" s="62"/>
      <c r="N33" s="55"/>
      <c r="O33" s="55"/>
    </row>
    <row r="34" spans="1:22" ht="15" thickBot="1" x14ac:dyDescent="0.3">
      <c r="A34" s="55"/>
      <c r="B34" s="56"/>
      <c r="C34" s="55"/>
      <c r="D34" s="55"/>
      <c r="E34" s="55"/>
      <c r="F34" s="90"/>
      <c r="G34" s="86"/>
      <c r="H34" s="86"/>
      <c r="I34" s="60"/>
      <c r="J34" s="61"/>
      <c r="K34" s="55"/>
      <c r="L34" s="55"/>
      <c r="M34" s="62"/>
      <c r="N34" s="55"/>
      <c r="O34" s="55"/>
    </row>
    <row r="35" spans="1:22" ht="15" thickBot="1" x14ac:dyDescent="0.25">
      <c r="A35" s="55"/>
      <c r="B35" s="56"/>
      <c r="C35" s="55"/>
      <c r="D35" s="66"/>
      <c r="E35" s="55"/>
      <c r="F35" s="58"/>
      <c r="G35" s="59"/>
      <c r="H35" s="59"/>
      <c r="I35" s="60"/>
      <c r="J35" s="61"/>
      <c r="K35" s="55"/>
      <c r="L35" s="55"/>
      <c r="M35" s="62"/>
      <c r="N35" s="55"/>
      <c r="O35" s="55"/>
    </row>
    <row r="36" spans="1:22" ht="15" thickBot="1" x14ac:dyDescent="0.3">
      <c r="A36" s="55"/>
      <c r="B36" s="56"/>
      <c r="C36" s="55"/>
      <c r="D36" s="55"/>
      <c r="E36" s="55"/>
      <c r="F36" s="58"/>
      <c r="G36" s="59"/>
      <c r="H36" s="59"/>
      <c r="I36" s="60"/>
      <c r="J36" s="61"/>
      <c r="K36" s="55"/>
      <c r="L36" s="55"/>
      <c r="M36" s="62"/>
      <c r="N36" s="55"/>
      <c r="O36" s="55"/>
    </row>
    <row r="37" spans="1:22" ht="15" thickBot="1" x14ac:dyDescent="0.3">
      <c r="A37" s="55"/>
      <c r="B37" s="75"/>
      <c r="C37" s="64"/>
      <c r="D37" s="64"/>
      <c r="E37" s="55"/>
      <c r="F37" s="90"/>
      <c r="G37" s="59"/>
      <c r="H37" s="59"/>
      <c r="I37" s="60"/>
      <c r="J37" s="61"/>
      <c r="K37" s="55"/>
      <c r="L37" s="55"/>
      <c r="M37" s="62"/>
      <c r="N37" s="55"/>
      <c r="O37" s="55"/>
    </row>
    <row r="38" spans="1:22" ht="15" thickBot="1" x14ac:dyDescent="0.3">
      <c r="A38" s="55"/>
      <c r="B38" s="56"/>
      <c r="C38" s="55"/>
      <c r="D38" s="55"/>
      <c r="E38" s="55"/>
      <c r="F38" s="58"/>
      <c r="G38" s="59"/>
      <c r="H38" s="59"/>
      <c r="I38" s="60"/>
      <c r="J38" s="61"/>
      <c r="K38" s="55"/>
      <c r="L38" s="55"/>
      <c r="M38" s="62"/>
      <c r="N38" s="55"/>
      <c r="O38" s="55"/>
    </row>
    <row r="39" spans="1:22" ht="15" thickBot="1" x14ac:dyDescent="0.3">
      <c r="A39" s="55"/>
      <c r="B39" s="56"/>
      <c r="C39" s="55"/>
      <c r="D39" s="55"/>
      <c r="E39" s="55"/>
      <c r="F39" s="58"/>
      <c r="G39" s="59"/>
      <c r="H39" s="59"/>
      <c r="I39" s="60"/>
      <c r="J39" s="61"/>
      <c r="K39" s="55"/>
      <c r="L39" s="55"/>
      <c r="M39" s="62"/>
      <c r="N39" s="55"/>
      <c r="O39" s="55"/>
    </row>
    <row r="40" spans="1:22" ht="15" thickBot="1" x14ac:dyDescent="0.3">
      <c r="A40" s="55"/>
      <c r="B40" s="56"/>
      <c r="C40" s="55"/>
      <c r="D40" s="55"/>
      <c r="E40" s="55"/>
      <c r="F40" s="58"/>
      <c r="G40" s="59"/>
      <c r="H40" s="59"/>
      <c r="I40" s="60"/>
      <c r="J40" s="61"/>
      <c r="K40" s="55"/>
      <c r="L40" s="55"/>
      <c r="M40" s="62"/>
      <c r="N40" s="55"/>
      <c r="O40" s="55"/>
    </row>
    <row r="41" spans="1:22" s="12" customFormat="1" ht="15" thickBot="1" x14ac:dyDescent="0.25">
      <c r="A41" s="19"/>
      <c r="B41" s="39"/>
      <c r="C41" s="19"/>
      <c r="D41" s="19"/>
      <c r="E41" s="19"/>
      <c r="F41" s="21"/>
      <c r="G41" s="40"/>
      <c r="H41" s="40"/>
      <c r="I41" s="23"/>
      <c r="J41" s="45"/>
      <c r="K41" s="24"/>
      <c r="L41" s="24"/>
      <c r="M41" s="50"/>
      <c r="N41" s="49"/>
      <c r="O41" s="19"/>
    </row>
    <row r="42" spans="1:22" s="12" customFormat="1" ht="15" thickBot="1" x14ac:dyDescent="0.25">
      <c r="A42" s="19"/>
      <c r="B42" s="39"/>
      <c r="C42" s="19"/>
      <c r="D42" s="19"/>
      <c r="E42" s="19"/>
      <c r="F42" s="21"/>
      <c r="G42" s="40"/>
      <c r="H42" s="40"/>
      <c r="I42" s="23"/>
      <c r="J42" s="45"/>
      <c r="K42" s="24"/>
      <c r="L42" s="24"/>
      <c r="M42" s="50"/>
      <c r="N42" s="49"/>
      <c r="O42" s="19"/>
    </row>
    <row r="43" spans="1:22" s="12" customFormat="1" ht="15" thickBot="1" x14ac:dyDescent="0.25">
      <c r="A43" s="19"/>
      <c r="B43" s="39"/>
      <c r="C43" s="19"/>
      <c r="D43" s="19"/>
      <c r="E43" s="19"/>
      <c r="F43" s="21"/>
      <c r="G43" s="40"/>
      <c r="H43" s="40"/>
      <c r="I43" s="23"/>
      <c r="J43" s="45"/>
      <c r="K43" s="24"/>
      <c r="L43" s="24"/>
      <c r="M43" s="50"/>
      <c r="N43" s="49"/>
      <c r="O43" s="19"/>
    </row>
    <row r="44" spans="1:22" s="12" customFormat="1" ht="15" thickBot="1" x14ac:dyDescent="0.25">
      <c r="A44" s="19"/>
      <c r="B44" s="39"/>
      <c r="C44" s="19"/>
      <c r="D44" s="19"/>
      <c r="E44" s="19"/>
      <c r="F44" s="21"/>
      <c r="G44" s="22"/>
      <c r="H44" s="22"/>
      <c r="I44" s="23"/>
      <c r="J44" s="45"/>
      <c r="K44" s="24"/>
      <c r="L44" s="24"/>
      <c r="M44" s="50"/>
      <c r="N44" s="49"/>
      <c r="O44" s="19"/>
    </row>
    <row r="45" spans="1:22" s="12" customFormat="1" ht="15" thickBot="1" x14ac:dyDescent="0.25">
      <c r="A45" s="19"/>
      <c r="B45" s="33"/>
      <c r="C45" s="19"/>
      <c r="D45" s="19"/>
      <c r="E45" s="19"/>
      <c r="F45" s="21"/>
      <c r="G45" s="22"/>
      <c r="H45" s="22"/>
      <c r="I45" s="23"/>
      <c r="J45" s="45"/>
      <c r="K45" s="24"/>
      <c r="L45" s="24"/>
      <c r="M45" s="50"/>
      <c r="N45" s="49"/>
      <c r="O45" s="19"/>
    </row>
    <row r="46" spans="1:22" s="12" customFormat="1" ht="15" thickBot="1" x14ac:dyDescent="0.3">
      <c r="A46" s="19"/>
      <c r="B46" s="25"/>
      <c r="C46" s="19"/>
      <c r="D46" s="19"/>
      <c r="E46" s="19"/>
      <c r="F46" s="21"/>
      <c r="G46" s="22"/>
      <c r="H46" s="22"/>
      <c r="I46" s="23"/>
      <c r="J46" s="45"/>
      <c r="K46" s="24"/>
      <c r="L46" s="24"/>
      <c r="M46" s="50"/>
      <c r="N46" s="49"/>
      <c r="O46" s="19"/>
    </row>
    <row r="47" spans="1:22" s="12" customFormat="1" ht="15.75" thickBot="1" x14ac:dyDescent="0.3">
      <c r="A47" s="19"/>
      <c r="B47" s="25"/>
      <c r="C47" s="19"/>
      <c r="D47" s="41"/>
      <c r="E47" s="42"/>
      <c r="F47" s="38"/>
      <c r="G47" s="37"/>
      <c r="H47" s="37"/>
      <c r="I47" s="23"/>
      <c r="J47" s="45"/>
      <c r="K47" s="24"/>
      <c r="L47" s="43"/>
      <c r="M47" s="51"/>
      <c r="N47" s="52"/>
      <c r="O47" s="41"/>
      <c r="P47" s="14"/>
      <c r="Q47" s="14"/>
      <c r="R47" s="14"/>
      <c r="S47" s="14"/>
      <c r="T47" s="14"/>
      <c r="U47" s="14"/>
      <c r="V47" s="14"/>
    </row>
    <row r="48" spans="1:22" s="12" customFormat="1" ht="15.75" thickBot="1" x14ac:dyDescent="0.3">
      <c r="A48" s="19"/>
      <c r="B48" s="25"/>
      <c r="C48" s="19"/>
      <c r="D48" s="41"/>
      <c r="E48" s="42"/>
      <c r="F48" s="38"/>
      <c r="G48" s="37"/>
      <c r="H48" s="37"/>
      <c r="I48" s="23"/>
      <c r="J48" s="45"/>
      <c r="K48" s="24"/>
      <c r="L48" s="43"/>
      <c r="M48" s="51"/>
      <c r="N48" s="52"/>
      <c r="O48" s="41"/>
      <c r="P48" s="14"/>
      <c r="Q48" s="14"/>
      <c r="R48" s="14"/>
      <c r="S48" s="14"/>
      <c r="T48" s="14"/>
      <c r="U48" s="14"/>
      <c r="V48" s="14"/>
    </row>
    <row r="49" spans="2:10" s="12" customFormat="1" x14ac:dyDescent="0.25">
      <c r="B49" s="16"/>
      <c r="F49" s="13"/>
      <c r="G49" s="15"/>
      <c r="H49" s="15"/>
      <c r="I49" s="17"/>
      <c r="J49" s="18"/>
    </row>
    <row r="50" spans="2:10" s="12" customFormat="1" x14ac:dyDescent="0.25">
      <c r="B50" s="16"/>
      <c r="F50" s="13"/>
      <c r="G50" s="15"/>
      <c r="H50" s="15"/>
      <c r="I50" s="17"/>
      <c r="J50" s="18"/>
    </row>
    <row r="51" spans="2:10" s="12" customFormat="1" x14ac:dyDescent="0.25">
      <c r="B51" s="16"/>
      <c r="F51" s="13"/>
      <c r="G51" s="15"/>
      <c r="H51" s="15"/>
      <c r="I51" s="17"/>
      <c r="J51" s="18"/>
    </row>
    <row r="52" spans="2:10" s="12" customFormat="1" x14ac:dyDescent="0.25">
      <c r="B52" s="16"/>
      <c r="F52" s="13"/>
      <c r="G52" s="15"/>
      <c r="H52" s="15"/>
      <c r="I52" s="17"/>
      <c r="J52" s="18"/>
    </row>
    <row r="53" spans="2:10" s="12" customFormat="1" x14ac:dyDescent="0.25">
      <c r="B53" s="16"/>
      <c r="F53" s="13"/>
      <c r="G53" s="15"/>
      <c r="H53" s="15"/>
      <c r="I53" s="17"/>
      <c r="J53" s="18"/>
    </row>
    <row r="54" spans="2:10" s="12" customFormat="1" x14ac:dyDescent="0.25">
      <c r="B54" s="16"/>
      <c r="F54" s="13"/>
      <c r="G54" s="15"/>
      <c r="H54" s="15"/>
      <c r="I54" s="17"/>
      <c r="J54" s="18"/>
    </row>
    <row r="55" spans="2:10" s="12" customFormat="1" x14ac:dyDescent="0.25">
      <c r="B55" s="16"/>
      <c r="F55" s="13"/>
      <c r="G55" s="15"/>
      <c r="H55" s="15"/>
      <c r="I55" s="17"/>
      <c r="J55" s="18"/>
    </row>
    <row r="56" spans="2:10" s="12" customFormat="1" x14ac:dyDescent="0.25">
      <c r="B56" s="16"/>
      <c r="F56" s="13"/>
      <c r="G56" s="15"/>
      <c r="H56" s="15"/>
      <c r="I56" s="17"/>
      <c r="J56" s="18"/>
    </row>
    <row r="57" spans="2:10" s="12" customFormat="1" x14ac:dyDescent="0.25">
      <c r="B57" s="16"/>
      <c r="F57" s="13"/>
      <c r="G57" s="15"/>
      <c r="H57" s="15"/>
      <c r="I57" s="17"/>
      <c r="J57" s="18"/>
    </row>
    <row r="58" spans="2:10" s="12" customFormat="1" x14ac:dyDescent="0.25">
      <c r="B58" s="16"/>
      <c r="F58" s="13"/>
      <c r="G58" s="15"/>
      <c r="H58" s="15"/>
      <c r="I58" s="17"/>
      <c r="J58" s="18"/>
    </row>
    <row r="59" spans="2:10" s="12" customFormat="1" x14ac:dyDescent="0.25">
      <c r="B59" s="16"/>
      <c r="F59" s="13"/>
      <c r="G59" s="15"/>
      <c r="H59" s="15"/>
      <c r="I59" s="17"/>
      <c r="J59" s="18"/>
    </row>
    <row r="60" spans="2:10" s="12" customFormat="1" x14ac:dyDescent="0.25">
      <c r="B60" s="16"/>
      <c r="F60" s="13"/>
      <c r="G60" s="15"/>
      <c r="H60" s="15"/>
      <c r="I60" s="17"/>
      <c r="J60" s="18"/>
    </row>
    <row r="61" spans="2:10" s="12" customFormat="1" x14ac:dyDescent="0.25">
      <c r="B61" s="16"/>
      <c r="F61" s="13"/>
      <c r="G61" s="15"/>
      <c r="H61" s="15"/>
      <c r="I61" s="17"/>
      <c r="J61" s="18"/>
    </row>
    <row r="62" spans="2:10" s="12" customFormat="1" x14ac:dyDescent="0.25">
      <c r="B62" s="16"/>
      <c r="F62" s="13"/>
      <c r="G62" s="15"/>
      <c r="H62" s="15"/>
      <c r="I62" s="17"/>
      <c r="J62" s="18"/>
    </row>
    <row r="63" spans="2:10" s="12" customFormat="1" x14ac:dyDescent="0.25">
      <c r="B63" s="16"/>
      <c r="F63" s="13"/>
      <c r="G63" s="15"/>
      <c r="H63" s="15"/>
      <c r="I63" s="17"/>
      <c r="J63" s="18"/>
    </row>
    <row r="64" spans="2:10" s="12" customFormat="1" x14ac:dyDescent="0.25">
      <c r="B64" s="16"/>
      <c r="F64" s="13"/>
      <c r="G64" s="15"/>
      <c r="H64" s="15"/>
      <c r="I64" s="17"/>
      <c r="J64" s="18"/>
    </row>
    <row r="65" spans="2:10" s="12" customFormat="1" x14ac:dyDescent="0.25">
      <c r="B65" s="16"/>
      <c r="F65" s="13"/>
      <c r="G65" s="15"/>
      <c r="H65" s="15"/>
      <c r="I65" s="17"/>
      <c r="J65" s="18"/>
    </row>
    <row r="66" spans="2:10" s="12" customFormat="1" x14ac:dyDescent="0.25">
      <c r="B66" s="16"/>
      <c r="F66" s="13"/>
      <c r="G66" s="15"/>
      <c r="H66" s="15"/>
      <c r="I66" s="17"/>
      <c r="J66" s="18"/>
    </row>
    <row r="67" spans="2:10" s="12" customFormat="1" x14ac:dyDescent="0.25">
      <c r="B67" s="16"/>
      <c r="F67" s="13"/>
      <c r="G67" s="15"/>
      <c r="H67" s="15"/>
      <c r="I67" s="17"/>
      <c r="J67" s="18"/>
    </row>
    <row r="68" spans="2:10" s="12" customFormat="1" x14ac:dyDescent="0.25">
      <c r="B68" s="16"/>
      <c r="F68" s="13"/>
      <c r="G68" s="15"/>
      <c r="H68" s="15"/>
      <c r="I68" s="17"/>
      <c r="J68" s="18"/>
    </row>
    <row r="69" spans="2:10" s="12" customFormat="1" x14ac:dyDescent="0.25">
      <c r="B69" s="16"/>
      <c r="F69" s="13"/>
      <c r="G69" s="15"/>
      <c r="H69" s="15"/>
      <c r="I69" s="17"/>
      <c r="J69" s="18"/>
    </row>
    <row r="70" spans="2:10" s="12" customFormat="1" x14ac:dyDescent="0.25">
      <c r="B70" s="16"/>
      <c r="F70" s="13"/>
      <c r="G70" s="15"/>
      <c r="H70" s="15"/>
      <c r="I70" s="17"/>
      <c r="J70" s="18"/>
    </row>
    <row r="71" spans="2:10" s="12" customFormat="1" x14ac:dyDescent="0.25">
      <c r="B71" s="16"/>
      <c r="F71" s="13"/>
      <c r="G71" s="15"/>
      <c r="H71" s="15"/>
      <c r="I71" s="17"/>
      <c r="J71" s="18"/>
    </row>
    <row r="72" spans="2:10" s="12" customFormat="1" x14ac:dyDescent="0.25">
      <c r="B72" s="16"/>
      <c r="F72" s="13"/>
      <c r="G72" s="15"/>
      <c r="H72" s="15"/>
      <c r="I72" s="17"/>
      <c r="J72" s="18"/>
    </row>
    <row r="73" spans="2:10" s="12" customFormat="1" x14ac:dyDescent="0.25">
      <c r="B73" s="16"/>
      <c r="F73" s="13"/>
      <c r="G73" s="15"/>
      <c r="H73" s="15"/>
      <c r="I73" s="17"/>
      <c r="J73" s="18"/>
    </row>
    <row r="74" spans="2:10" s="12" customFormat="1" x14ac:dyDescent="0.25">
      <c r="B74" s="16"/>
      <c r="F74" s="13"/>
      <c r="G74" s="15"/>
      <c r="H74" s="15"/>
      <c r="I74" s="17"/>
      <c r="J74" s="18"/>
    </row>
    <row r="75" spans="2:10" s="12" customFormat="1" x14ac:dyDescent="0.25">
      <c r="B75" s="16"/>
      <c r="F75" s="13"/>
      <c r="G75" s="15"/>
      <c r="H75" s="15"/>
      <c r="I75" s="17"/>
      <c r="J75" s="18"/>
    </row>
    <row r="76" spans="2:10" s="12" customFormat="1" x14ac:dyDescent="0.25">
      <c r="B76" s="16"/>
      <c r="F76" s="13"/>
      <c r="G76" s="15"/>
      <c r="H76" s="15"/>
      <c r="I76" s="17"/>
      <c r="J76" s="18"/>
    </row>
    <row r="77" spans="2:10" s="12" customFormat="1" x14ac:dyDescent="0.25">
      <c r="B77" s="16"/>
      <c r="F77" s="13"/>
      <c r="G77" s="15"/>
      <c r="H77" s="15"/>
      <c r="I77" s="17"/>
      <c r="J77" s="18"/>
    </row>
    <row r="78" spans="2:10" s="12" customFormat="1" x14ac:dyDescent="0.25">
      <c r="B78" s="16"/>
      <c r="F78" s="13"/>
      <c r="G78" s="15"/>
      <c r="H78" s="15"/>
      <c r="I78" s="17"/>
      <c r="J78" s="18"/>
    </row>
    <row r="79" spans="2:10" s="12" customFormat="1" x14ac:dyDescent="0.25">
      <c r="B79" s="16"/>
      <c r="F79" s="13"/>
      <c r="G79" s="15"/>
      <c r="H79" s="15"/>
      <c r="I79" s="17"/>
      <c r="J79" s="18"/>
    </row>
    <row r="80" spans="2:10" s="12" customFormat="1" x14ac:dyDescent="0.25">
      <c r="B80" s="16"/>
      <c r="F80" s="13"/>
      <c r="G80" s="15"/>
      <c r="H80" s="15"/>
      <c r="I80" s="17"/>
      <c r="J80" s="18"/>
    </row>
    <row r="81" spans="2:10" s="12" customFormat="1" x14ac:dyDescent="0.25">
      <c r="B81" s="16"/>
      <c r="F81" s="13"/>
      <c r="G81" s="15"/>
      <c r="H81" s="15"/>
      <c r="I81" s="17"/>
      <c r="J81" s="18"/>
    </row>
    <row r="82" spans="2:10" s="12" customFormat="1" x14ac:dyDescent="0.25">
      <c r="B82" s="16"/>
      <c r="F82" s="13"/>
      <c r="G82" s="15"/>
      <c r="H82" s="15"/>
      <c r="I82" s="17"/>
      <c r="J82" s="18"/>
    </row>
    <row r="83" spans="2:10" s="12" customFormat="1" x14ac:dyDescent="0.25">
      <c r="B83" s="16"/>
      <c r="F83" s="13"/>
      <c r="G83" s="15"/>
      <c r="H83" s="15"/>
      <c r="I83" s="17"/>
      <c r="J83" s="18"/>
    </row>
    <row r="84" spans="2:10" s="12" customFormat="1" x14ac:dyDescent="0.25">
      <c r="B84" s="16"/>
      <c r="F84" s="13"/>
      <c r="G84" s="15"/>
      <c r="H84" s="15"/>
      <c r="I84" s="17"/>
      <c r="J84" s="18"/>
    </row>
    <row r="85" spans="2:10" s="12" customFormat="1" x14ac:dyDescent="0.25">
      <c r="B85" s="16"/>
      <c r="F85" s="13"/>
      <c r="G85" s="15"/>
      <c r="H85" s="15"/>
      <c r="I85" s="17"/>
      <c r="J85" s="18"/>
    </row>
    <row r="86" spans="2:10" s="12" customFormat="1" x14ac:dyDescent="0.25">
      <c r="B86" s="16"/>
      <c r="F86" s="13"/>
      <c r="G86" s="15"/>
      <c r="H86" s="15"/>
      <c r="I86" s="17"/>
      <c r="J86" s="18"/>
    </row>
    <row r="87" spans="2:10" s="12" customFormat="1" x14ac:dyDescent="0.25">
      <c r="B87" s="16"/>
      <c r="F87" s="13"/>
      <c r="G87" s="15"/>
      <c r="H87" s="15"/>
      <c r="I87" s="17"/>
      <c r="J87" s="18"/>
    </row>
    <row r="88" spans="2:10" s="12" customFormat="1" x14ac:dyDescent="0.25">
      <c r="B88" s="16"/>
      <c r="F88" s="13"/>
      <c r="G88" s="15"/>
      <c r="H88" s="15"/>
      <c r="I88" s="17"/>
      <c r="J88" s="18"/>
    </row>
    <row r="89" spans="2:10" s="12" customFormat="1" x14ac:dyDescent="0.25">
      <c r="B89" s="16"/>
      <c r="F89" s="13"/>
      <c r="G89" s="15"/>
      <c r="H89" s="15"/>
      <c r="I89" s="17"/>
      <c r="J89" s="18"/>
    </row>
    <row r="90" spans="2:10" s="12" customFormat="1" x14ac:dyDescent="0.25">
      <c r="B90" s="16"/>
      <c r="F90" s="13"/>
      <c r="G90" s="15"/>
      <c r="H90" s="15"/>
      <c r="I90" s="17"/>
      <c r="J90" s="18"/>
    </row>
    <row r="91" spans="2:10" s="12" customFormat="1" x14ac:dyDescent="0.25">
      <c r="B91" s="16"/>
      <c r="F91" s="13"/>
      <c r="G91" s="15"/>
      <c r="H91" s="15"/>
      <c r="I91" s="17"/>
      <c r="J91" s="18"/>
    </row>
    <row r="92" spans="2:10" s="12" customFormat="1" x14ac:dyDescent="0.25">
      <c r="B92" s="16"/>
      <c r="F92" s="13"/>
      <c r="G92" s="15"/>
      <c r="H92" s="15"/>
      <c r="I92" s="17"/>
      <c r="J92" s="18"/>
    </row>
    <row r="93" spans="2:10" s="12" customFormat="1" x14ac:dyDescent="0.25">
      <c r="B93" s="16"/>
      <c r="F93" s="13"/>
      <c r="G93" s="15"/>
      <c r="H93" s="15"/>
      <c r="I93" s="17"/>
      <c r="J93" s="18"/>
    </row>
  </sheetData>
  <dataConsolidate>
    <dataRefs count="1">
      <dataRef ref="B2:B6" sheet="Hoja2"/>
    </dataRefs>
  </dataConsolidate>
  <dataValidations count="9">
    <dataValidation type="list" allowBlank="1" showInputMessage="1" showErrorMessage="1" sqref="C1">
      <formula1>$C$12:$C$12</formula1>
    </dataValidation>
    <dataValidation type="list" allowBlank="1" showInputMessage="1" showErrorMessage="1" sqref="K41:K1048576 K13:K34 N11:N13 N31:N32">
      <formula1>#REF!</formula1>
    </dataValidation>
    <dataValidation type="list" allowBlank="1" showInputMessage="1" showErrorMessage="1" sqref="C31:C32 C41:C45">
      <formula1>$C$10:$C$10</formula1>
    </dataValidation>
    <dataValidation type="list" allowBlank="1" showInputMessage="1" showErrorMessage="1" sqref="C33:C34">
      <formula1>$C$11:$C$12</formula1>
    </dataValidation>
    <dataValidation type="list" allowBlank="1" showInputMessage="1" showErrorMessage="1" sqref="L31:L32 L41:L48">
      <formula1>$K$10:$K$10</formula1>
    </dataValidation>
    <dataValidation type="list" allowBlank="1" showInputMessage="1" showErrorMessage="1" sqref="L35:L40">
      <formula1>$K$10:$K$11</formula1>
    </dataValidation>
    <dataValidation type="list" allowBlank="1" showInputMessage="1" showErrorMessage="1" sqref="N41:N48">
      <formula1>$N$10:$N$10</formula1>
    </dataValidation>
    <dataValidation type="list" allowBlank="1" showInputMessage="1" showErrorMessage="1" sqref="L11:L13">
      <formula1>EnvioExpte</formula1>
    </dataValidation>
    <dataValidation type="list" allowBlank="1" showInputMessage="1" showErrorMessage="1" sqref="N2:N9">
      <formula1>$N$19:$N$19</formula1>
    </dataValidation>
  </dataValidations>
  <pageMargins left="0.25" right="0.25" top="0.75" bottom="0.75" header="0.3" footer="0.3"/>
  <pageSetup paperSize="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'C:\Users\abperez003\Desktop\PREVISION-CONTRATOS\Resumen\[ARABA Planificacion-contratos-2025.xlsx]Hoja2'!#REF!</xm:f>
          </x14:formula1>
          <xm:sqref>K11:K12 C11:C13</xm:sqref>
        </x14:dataValidation>
        <x14:dataValidation type="list" allowBlank="1" showInputMessage="1" showErrorMessage="1">
          <x14:formula1>
            <xm:f>'C:\Users\abperez003\Desktop\PREVISION-CONTRATOS\Resumen\[Copia de Planificacion-contratos-2025-Gipuzkoa.xlsx]Hoja2'!#REF!</xm:f>
          </x14:formula1>
          <xm:sqref>C2:C3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topLeftCell="F1" zoomScaleNormal="100" workbookViewId="0">
      <pane ySplit="1" topLeftCell="A7" activePane="bottomLeft" state="frozen"/>
      <selection pane="bottomLeft" activeCell="E9" sqref="A9:XFD9"/>
    </sheetView>
  </sheetViews>
  <sheetFormatPr baseColWidth="10" defaultColWidth="24.42578125" defaultRowHeight="14.25" x14ac:dyDescent="0.25"/>
  <cols>
    <col min="1" max="1" width="5" style="4" customWidth="1"/>
    <col min="2" max="2" width="22.7109375" style="5" customWidth="1"/>
    <col min="3" max="3" width="16.140625" style="4" customWidth="1"/>
    <col min="4" max="4" width="27.42578125" style="4" customWidth="1"/>
    <col min="5" max="5" width="10.42578125" style="4" customWidth="1"/>
    <col min="6" max="6" width="19.42578125" style="6" bestFit="1" customWidth="1"/>
    <col min="7" max="8" width="9.7109375" style="9" customWidth="1"/>
    <col min="9" max="9" width="14.5703125" style="11" customWidth="1"/>
    <col min="10" max="10" width="20.7109375" style="46" customWidth="1"/>
    <col min="11" max="11" width="11.5703125" style="4" customWidth="1"/>
    <col min="12" max="12" width="14.85546875" style="4" customWidth="1"/>
    <col min="13" max="13" width="15.85546875" style="4" customWidth="1"/>
    <col min="14" max="14" width="14.85546875" style="4" customWidth="1"/>
    <col min="15" max="15" width="50.140625" style="4" customWidth="1"/>
    <col min="16" max="16384" width="24.42578125" style="4"/>
  </cols>
  <sheetData>
    <row r="1" spans="1:15" ht="102.75" thickBot="1" x14ac:dyDescent="0.3">
      <c r="A1" s="1"/>
      <c r="B1" s="2" t="s">
        <v>0</v>
      </c>
      <c r="C1" s="2" t="s">
        <v>1</v>
      </c>
      <c r="D1" s="2" t="s">
        <v>20</v>
      </c>
      <c r="E1" s="2" t="s">
        <v>2</v>
      </c>
      <c r="F1" s="7" t="s">
        <v>19</v>
      </c>
      <c r="G1" s="8" t="s">
        <v>3</v>
      </c>
      <c r="H1" s="8" t="s">
        <v>4</v>
      </c>
      <c r="I1" s="10" t="s">
        <v>5</v>
      </c>
      <c r="J1" s="44" t="s">
        <v>6</v>
      </c>
      <c r="K1" s="2" t="s">
        <v>7</v>
      </c>
      <c r="L1" s="2" t="s">
        <v>8</v>
      </c>
      <c r="M1" s="47" t="s">
        <v>9</v>
      </c>
      <c r="N1" s="47" t="s">
        <v>10</v>
      </c>
      <c r="O1" s="3" t="s">
        <v>11</v>
      </c>
    </row>
    <row r="2" spans="1:15" s="12" customFormat="1" ht="143.25" thickBot="1" x14ac:dyDescent="0.3">
      <c r="A2" s="19">
        <v>1</v>
      </c>
      <c r="B2" s="20" t="s">
        <v>85</v>
      </c>
      <c r="C2" s="19" t="s">
        <v>15</v>
      </c>
      <c r="D2" s="19" t="s">
        <v>86</v>
      </c>
      <c r="E2" s="19">
        <v>24</v>
      </c>
      <c r="F2" s="21">
        <v>100000</v>
      </c>
      <c r="G2" s="22">
        <v>0</v>
      </c>
      <c r="H2" s="22"/>
      <c r="I2" s="23">
        <v>0</v>
      </c>
      <c r="J2" s="45">
        <f t="shared" ref="J2:J16" si="0">F2+(F2*I2)+((F2/E2)*(G2*H2))</f>
        <v>100000</v>
      </c>
      <c r="K2" s="19" t="s">
        <v>24</v>
      </c>
      <c r="L2" s="71">
        <v>45566</v>
      </c>
      <c r="M2" s="48"/>
      <c r="N2" s="49"/>
      <c r="O2" s="19"/>
    </row>
    <row r="3" spans="1:15" s="12" customFormat="1" ht="86.25" thickBot="1" x14ac:dyDescent="0.3">
      <c r="A3" s="19">
        <v>2</v>
      </c>
      <c r="B3" s="20" t="s">
        <v>87</v>
      </c>
      <c r="C3" s="19" t="s">
        <v>15</v>
      </c>
      <c r="D3" s="19" t="s">
        <v>88</v>
      </c>
      <c r="E3" s="19">
        <v>12</v>
      </c>
      <c r="F3" s="21">
        <v>1000000</v>
      </c>
      <c r="G3" s="22">
        <v>0</v>
      </c>
      <c r="H3" s="22"/>
      <c r="I3" s="23">
        <v>0.2</v>
      </c>
      <c r="J3" s="45">
        <f t="shared" si="0"/>
        <v>1200000</v>
      </c>
      <c r="K3" s="19" t="s">
        <v>24</v>
      </c>
      <c r="L3" s="71">
        <v>45809</v>
      </c>
      <c r="M3" s="48"/>
      <c r="N3" s="49"/>
      <c r="O3" s="19"/>
    </row>
    <row r="4" spans="1:15" s="12" customFormat="1" ht="57.75" thickBot="1" x14ac:dyDescent="0.3">
      <c r="A4" s="19">
        <v>4</v>
      </c>
      <c r="B4" s="20" t="s">
        <v>89</v>
      </c>
      <c r="C4" s="19" t="s">
        <v>15</v>
      </c>
      <c r="D4" s="19" t="s">
        <v>90</v>
      </c>
      <c r="E4" s="19">
        <v>12</v>
      </c>
      <c r="F4" s="21">
        <v>3000000</v>
      </c>
      <c r="G4" s="22">
        <v>0</v>
      </c>
      <c r="H4" s="22"/>
      <c r="I4" s="23">
        <v>0.2</v>
      </c>
      <c r="J4" s="45">
        <f t="shared" si="0"/>
        <v>3600000</v>
      </c>
      <c r="K4" s="19" t="s">
        <v>24</v>
      </c>
      <c r="L4" s="71">
        <v>45658</v>
      </c>
      <c r="M4" s="48"/>
      <c r="N4" s="49"/>
      <c r="O4" s="19"/>
    </row>
    <row r="5" spans="1:15" s="12" customFormat="1" ht="57.75" thickBot="1" x14ac:dyDescent="0.3">
      <c r="A5" s="19">
        <v>5</v>
      </c>
      <c r="B5" s="20" t="s">
        <v>91</v>
      </c>
      <c r="C5" s="19" t="s">
        <v>15</v>
      </c>
      <c r="D5" s="19" t="s">
        <v>88</v>
      </c>
      <c r="E5" s="19">
        <v>12</v>
      </c>
      <c r="F5" s="21">
        <v>1100000</v>
      </c>
      <c r="G5" s="22">
        <v>0</v>
      </c>
      <c r="H5" s="22"/>
      <c r="I5" s="23">
        <v>0.2</v>
      </c>
      <c r="J5" s="45">
        <f t="shared" si="0"/>
        <v>1320000</v>
      </c>
      <c r="K5" s="19" t="s">
        <v>24</v>
      </c>
      <c r="L5" s="71">
        <v>45809</v>
      </c>
      <c r="M5" s="48"/>
      <c r="N5" s="49"/>
      <c r="O5" s="19"/>
    </row>
    <row r="6" spans="1:15" s="12" customFormat="1" ht="75" customHeight="1" thickBot="1" x14ac:dyDescent="0.3">
      <c r="A6" s="19">
        <v>6</v>
      </c>
      <c r="B6" s="20" t="s">
        <v>92</v>
      </c>
      <c r="C6" s="19" t="s">
        <v>15</v>
      </c>
      <c r="D6" s="19" t="s">
        <v>86</v>
      </c>
      <c r="E6" s="19">
        <v>24</v>
      </c>
      <c r="F6" s="21">
        <v>150000</v>
      </c>
      <c r="G6" s="22">
        <v>0</v>
      </c>
      <c r="H6" s="22"/>
      <c r="I6" s="23">
        <v>0</v>
      </c>
      <c r="J6" s="45">
        <f t="shared" si="0"/>
        <v>150000</v>
      </c>
      <c r="K6" s="19" t="s">
        <v>24</v>
      </c>
      <c r="L6" s="71">
        <v>45778</v>
      </c>
      <c r="M6" s="48"/>
      <c r="N6" s="49"/>
      <c r="O6" s="19"/>
    </row>
    <row r="7" spans="1:15" s="12" customFormat="1" ht="43.5" thickBot="1" x14ac:dyDescent="0.3">
      <c r="A7" s="19">
        <v>7</v>
      </c>
      <c r="B7" s="20" t="s">
        <v>93</v>
      </c>
      <c r="C7" s="19" t="s">
        <v>15</v>
      </c>
      <c r="D7" s="19" t="s">
        <v>94</v>
      </c>
      <c r="E7" s="24">
        <v>6</v>
      </c>
      <c r="F7" s="21">
        <v>150000</v>
      </c>
      <c r="G7" s="22">
        <v>0</v>
      </c>
      <c r="H7" s="22"/>
      <c r="I7" s="23">
        <v>0.2</v>
      </c>
      <c r="J7" s="45">
        <f t="shared" si="0"/>
        <v>180000</v>
      </c>
      <c r="K7" s="19" t="s">
        <v>24</v>
      </c>
      <c r="L7" s="71">
        <v>45689</v>
      </c>
      <c r="M7" s="48"/>
      <c r="N7" s="49"/>
      <c r="O7" s="19"/>
    </row>
    <row r="8" spans="1:15" s="12" customFormat="1" ht="72" thickBot="1" x14ac:dyDescent="0.3">
      <c r="A8" s="19">
        <v>8</v>
      </c>
      <c r="B8" s="20" t="s">
        <v>95</v>
      </c>
      <c r="C8" s="19" t="s">
        <v>15</v>
      </c>
      <c r="D8" s="19" t="s">
        <v>96</v>
      </c>
      <c r="E8" s="24">
        <v>6</v>
      </c>
      <c r="F8" s="21">
        <v>300000</v>
      </c>
      <c r="G8" s="22">
        <v>0</v>
      </c>
      <c r="H8" s="22"/>
      <c r="I8" s="23">
        <v>0.2</v>
      </c>
      <c r="J8" s="45">
        <f t="shared" si="0"/>
        <v>360000</v>
      </c>
      <c r="K8" s="19" t="s">
        <v>24</v>
      </c>
      <c r="L8" s="71">
        <v>45689</v>
      </c>
      <c r="M8" s="48"/>
      <c r="N8" s="49"/>
      <c r="O8" s="19"/>
    </row>
    <row r="9" spans="1:15" s="12" customFormat="1" ht="72" thickBot="1" x14ac:dyDescent="0.3">
      <c r="A9" s="19">
        <v>9</v>
      </c>
      <c r="B9" s="26" t="s">
        <v>97</v>
      </c>
      <c r="C9" s="19" t="s">
        <v>84</v>
      </c>
      <c r="D9" s="19" t="s">
        <v>98</v>
      </c>
      <c r="E9" s="28">
        <v>24</v>
      </c>
      <c r="F9" s="21">
        <v>140000</v>
      </c>
      <c r="G9" s="22">
        <v>2</v>
      </c>
      <c r="H9" s="72">
        <v>12</v>
      </c>
      <c r="I9" s="23">
        <v>0</v>
      </c>
      <c r="J9" s="45">
        <f t="shared" si="0"/>
        <v>280000</v>
      </c>
      <c r="K9" s="19" t="s">
        <v>24</v>
      </c>
      <c r="L9" s="28" t="s">
        <v>99</v>
      </c>
      <c r="M9" s="48"/>
      <c r="N9" s="49"/>
      <c r="O9" s="19"/>
    </row>
    <row r="10" spans="1:15" s="12" customFormat="1" ht="86.25" thickBot="1" x14ac:dyDescent="0.3">
      <c r="A10" s="19">
        <v>10</v>
      </c>
      <c r="B10" s="20" t="s">
        <v>100</v>
      </c>
      <c r="C10" s="19" t="s">
        <v>12</v>
      </c>
      <c r="D10" s="19" t="s">
        <v>101</v>
      </c>
      <c r="E10" s="28">
        <v>24</v>
      </c>
      <c r="F10" s="21">
        <v>50400</v>
      </c>
      <c r="G10" s="22">
        <v>2</v>
      </c>
      <c r="H10" s="72">
        <v>12</v>
      </c>
      <c r="I10" s="23">
        <v>0</v>
      </c>
      <c r="J10" s="45">
        <f t="shared" si="0"/>
        <v>100800</v>
      </c>
      <c r="K10" s="19" t="s">
        <v>24</v>
      </c>
      <c r="L10" s="73">
        <v>45689</v>
      </c>
      <c r="M10" s="48"/>
      <c r="N10" s="49"/>
      <c r="O10" s="19"/>
    </row>
    <row r="11" spans="1:15" s="12" customFormat="1" ht="29.25" thickBot="1" x14ac:dyDescent="0.3">
      <c r="A11" s="19">
        <v>11</v>
      </c>
      <c r="B11" s="26" t="s">
        <v>102</v>
      </c>
      <c r="C11" s="19" t="s">
        <v>12</v>
      </c>
      <c r="D11" s="19" t="s">
        <v>103</v>
      </c>
      <c r="E11" s="28">
        <v>24</v>
      </c>
      <c r="F11" s="21">
        <v>120000</v>
      </c>
      <c r="G11" s="22">
        <v>3</v>
      </c>
      <c r="H11" s="72">
        <v>12</v>
      </c>
      <c r="I11" s="23">
        <v>0</v>
      </c>
      <c r="J11" s="45">
        <f t="shared" si="0"/>
        <v>300000</v>
      </c>
      <c r="K11" s="19" t="s">
        <v>24</v>
      </c>
      <c r="L11" s="73">
        <v>45778</v>
      </c>
      <c r="M11" s="48"/>
      <c r="N11" s="49"/>
      <c r="O11" s="19"/>
    </row>
    <row r="12" spans="1:15" s="12" customFormat="1" ht="29.25" thickBot="1" x14ac:dyDescent="0.3">
      <c r="A12" s="19">
        <v>12</v>
      </c>
      <c r="B12" s="20" t="s">
        <v>104</v>
      </c>
      <c r="C12" s="19" t="s">
        <v>12</v>
      </c>
      <c r="D12" s="19" t="s">
        <v>105</v>
      </c>
      <c r="E12" s="28">
        <v>24</v>
      </c>
      <c r="F12" s="21">
        <v>44000</v>
      </c>
      <c r="G12" s="22">
        <v>2</v>
      </c>
      <c r="H12" s="72">
        <v>12</v>
      </c>
      <c r="I12" s="23">
        <v>0</v>
      </c>
      <c r="J12" s="45">
        <f t="shared" si="0"/>
        <v>88000</v>
      </c>
      <c r="K12" s="19" t="s">
        <v>24</v>
      </c>
      <c r="L12" s="73">
        <v>45901</v>
      </c>
      <c r="M12" s="48"/>
      <c r="N12" s="49"/>
      <c r="O12" s="19"/>
    </row>
    <row r="13" spans="1:15" s="12" customFormat="1" ht="29.25" thickBot="1" x14ac:dyDescent="0.3">
      <c r="A13" s="19">
        <v>13</v>
      </c>
      <c r="B13" s="20" t="s">
        <v>106</v>
      </c>
      <c r="C13" s="19" t="s">
        <v>17</v>
      </c>
      <c r="D13" s="19" t="s">
        <v>107</v>
      </c>
      <c r="E13" s="28">
        <v>36</v>
      </c>
      <c r="F13" s="21">
        <v>900000</v>
      </c>
      <c r="G13" s="22">
        <v>1</v>
      </c>
      <c r="H13" s="72">
        <v>24</v>
      </c>
      <c r="I13" s="23">
        <v>0</v>
      </c>
      <c r="J13" s="45">
        <f t="shared" si="0"/>
        <v>1500000</v>
      </c>
      <c r="K13" s="19" t="s">
        <v>24</v>
      </c>
      <c r="L13" s="73">
        <v>45658</v>
      </c>
      <c r="M13" s="48"/>
      <c r="N13" s="49"/>
      <c r="O13" s="19"/>
    </row>
    <row r="14" spans="1:15" s="12" customFormat="1" ht="57.75" thickBot="1" x14ac:dyDescent="0.3">
      <c r="A14" s="19">
        <v>14</v>
      </c>
      <c r="B14" s="20" t="s">
        <v>108</v>
      </c>
      <c r="C14" s="19" t="s">
        <v>109</v>
      </c>
      <c r="D14" s="19" t="s">
        <v>110</v>
      </c>
      <c r="E14" s="28">
        <v>24</v>
      </c>
      <c r="F14" s="21">
        <v>80000</v>
      </c>
      <c r="G14" s="22">
        <v>2</v>
      </c>
      <c r="H14" s="72">
        <v>12</v>
      </c>
      <c r="I14" s="23">
        <v>0</v>
      </c>
      <c r="J14" s="45">
        <f t="shared" si="0"/>
        <v>160000</v>
      </c>
      <c r="K14" s="19" t="s">
        <v>24</v>
      </c>
      <c r="L14" s="73">
        <v>45809</v>
      </c>
      <c r="M14" s="48"/>
      <c r="N14" s="49"/>
      <c r="O14" s="19"/>
    </row>
    <row r="15" spans="1:15" s="12" customFormat="1" ht="29.25" thickBot="1" x14ac:dyDescent="0.3">
      <c r="A15" s="19">
        <v>15</v>
      </c>
      <c r="B15" s="20" t="s">
        <v>111</v>
      </c>
      <c r="C15" s="19" t="s">
        <v>17</v>
      </c>
      <c r="D15" s="74" t="s">
        <v>112</v>
      </c>
      <c r="E15" s="28">
        <v>36</v>
      </c>
      <c r="F15" s="21">
        <v>720000</v>
      </c>
      <c r="G15" s="22">
        <v>1</v>
      </c>
      <c r="H15" s="72">
        <v>24</v>
      </c>
      <c r="I15" s="23">
        <v>0</v>
      </c>
      <c r="J15" s="45">
        <f t="shared" si="0"/>
        <v>1200000</v>
      </c>
      <c r="K15" s="19" t="s">
        <v>24</v>
      </c>
      <c r="L15" s="73">
        <v>45901</v>
      </c>
      <c r="M15" s="48"/>
      <c r="N15" s="49"/>
      <c r="O15" s="19"/>
    </row>
    <row r="16" spans="1:15" s="12" customFormat="1" ht="100.5" thickBot="1" x14ac:dyDescent="0.3">
      <c r="A16" s="19">
        <v>16</v>
      </c>
      <c r="B16" s="20" t="s">
        <v>113</v>
      </c>
      <c r="C16" s="19" t="s">
        <v>84</v>
      </c>
      <c r="D16" s="19" t="s">
        <v>114</v>
      </c>
      <c r="E16" s="28">
        <v>12</v>
      </c>
      <c r="F16" s="21">
        <v>1500000</v>
      </c>
      <c r="G16" s="22">
        <v>0</v>
      </c>
      <c r="H16" s="72"/>
      <c r="I16" s="23">
        <v>0</v>
      </c>
      <c r="J16" s="45">
        <f t="shared" si="0"/>
        <v>1500000</v>
      </c>
      <c r="K16" s="19" t="s">
        <v>24</v>
      </c>
      <c r="L16" s="73">
        <v>45748</v>
      </c>
      <c r="M16" s="48"/>
      <c r="N16" s="49"/>
      <c r="O16" s="19"/>
    </row>
    <row r="17" spans="1:15" s="12" customFormat="1" ht="15" thickBot="1" x14ac:dyDescent="0.25">
      <c r="A17" s="19"/>
      <c r="B17" s="20"/>
      <c r="C17" s="19"/>
      <c r="D17" s="19"/>
      <c r="E17" s="28"/>
      <c r="F17" s="21"/>
      <c r="G17" s="22"/>
      <c r="H17" s="72"/>
      <c r="I17" s="23"/>
      <c r="J17" s="45"/>
      <c r="K17" s="27"/>
      <c r="L17" s="28"/>
      <c r="M17" s="48"/>
      <c r="N17" s="49"/>
      <c r="O17" s="19"/>
    </row>
    <row r="18" spans="1:15" s="12" customFormat="1" ht="15" thickBot="1" x14ac:dyDescent="0.25">
      <c r="A18" s="19"/>
      <c r="B18" s="20"/>
      <c r="C18" s="19"/>
      <c r="D18" s="19"/>
      <c r="E18" s="28"/>
      <c r="F18" s="21"/>
      <c r="G18" s="22"/>
      <c r="H18" s="72"/>
      <c r="I18" s="32"/>
      <c r="J18" s="45"/>
      <c r="K18" s="27"/>
      <c r="L18" s="28"/>
      <c r="M18" s="48"/>
      <c r="N18" s="49"/>
      <c r="O18" s="19"/>
    </row>
    <row r="19" spans="1:15" s="12" customFormat="1" ht="15" thickBot="1" x14ac:dyDescent="0.25">
      <c r="A19" s="19"/>
      <c r="B19" s="20"/>
      <c r="C19" s="19"/>
      <c r="D19" s="19"/>
      <c r="E19" s="28"/>
      <c r="F19" s="21"/>
      <c r="G19" s="31"/>
      <c r="H19" s="31"/>
      <c r="I19" s="23"/>
      <c r="J19" s="45"/>
      <c r="K19" s="27"/>
      <c r="L19" s="29"/>
      <c r="M19" s="48"/>
      <c r="N19" s="49"/>
      <c r="O19" s="19"/>
    </row>
    <row r="20" spans="1:15" s="12" customFormat="1" ht="15" thickBot="1" x14ac:dyDescent="0.25">
      <c r="A20" s="19"/>
      <c r="B20" s="20"/>
      <c r="C20" s="19"/>
      <c r="D20" s="19"/>
      <c r="E20" s="28"/>
      <c r="F20" s="21"/>
      <c r="G20" s="31"/>
      <c r="H20" s="31"/>
      <c r="I20" s="23"/>
      <c r="J20" s="45"/>
      <c r="K20" s="27"/>
      <c r="L20" s="29"/>
      <c r="M20" s="48"/>
      <c r="N20" s="49"/>
      <c r="O20" s="19"/>
    </row>
    <row r="21" spans="1:15" s="12" customFormat="1" ht="15" thickBot="1" x14ac:dyDescent="0.25">
      <c r="A21" s="19"/>
      <c r="B21" s="20"/>
      <c r="C21" s="19"/>
      <c r="D21" s="19"/>
      <c r="E21" s="28"/>
      <c r="F21" s="21"/>
      <c r="G21" s="31"/>
      <c r="H21" s="31"/>
      <c r="I21" s="32"/>
      <c r="J21" s="45"/>
      <c r="K21" s="27"/>
      <c r="L21" s="29"/>
      <c r="M21" s="48"/>
      <c r="N21" s="49"/>
      <c r="O21" s="19"/>
    </row>
    <row r="22" spans="1:15" s="12" customFormat="1" ht="15" thickBot="1" x14ac:dyDescent="0.25">
      <c r="A22" s="19"/>
      <c r="B22" s="20"/>
      <c r="C22" s="19"/>
      <c r="D22" s="19"/>
      <c r="E22" s="28"/>
      <c r="F22" s="21"/>
      <c r="G22" s="22"/>
      <c r="H22" s="22"/>
      <c r="I22" s="23"/>
      <c r="J22" s="45"/>
      <c r="K22" s="27"/>
      <c r="L22" s="29"/>
      <c r="M22" s="48"/>
      <c r="N22" s="49"/>
      <c r="O22" s="19"/>
    </row>
    <row r="23" spans="1:15" s="12" customFormat="1" ht="15" thickBot="1" x14ac:dyDescent="0.25">
      <c r="A23" s="19"/>
      <c r="B23" s="20"/>
      <c r="C23" s="19"/>
      <c r="D23" s="19"/>
      <c r="E23" s="28"/>
      <c r="F23" s="21"/>
      <c r="G23" s="22"/>
      <c r="H23" s="22"/>
      <c r="I23" s="23"/>
      <c r="J23" s="45"/>
      <c r="K23" s="27"/>
      <c r="L23" s="29"/>
      <c r="M23" s="48"/>
      <c r="N23" s="49"/>
      <c r="O23" s="19"/>
    </row>
    <row r="24" spans="1:15" s="12" customFormat="1" ht="15" thickBot="1" x14ac:dyDescent="0.25">
      <c r="A24" s="19"/>
      <c r="B24" s="20"/>
      <c r="C24" s="19"/>
      <c r="D24" s="19"/>
      <c r="E24" s="28"/>
      <c r="F24" s="21"/>
      <c r="G24" s="30"/>
      <c r="H24" s="30"/>
      <c r="I24" s="32"/>
      <c r="J24" s="45"/>
      <c r="K24" s="27"/>
      <c r="L24" s="29"/>
      <c r="M24" s="48"/>
      <c r="N24" s="49"/>
      <c r="O24" s="19"/>
    </row>
    <row r="25" spans="1:15" s="12" customFormat="1" ht="15" thickBot="1" x14ac:dyDescent="0.25">
      <c r="A25" s="19"/>
      <c r="B25" s="20"/>
      <c r="C25" s="19"/>
      <c r="D25" s="19"/>
      <c r="E25" s="28"/>
      <c r="F25" s="21"/>
      <c r="G25" s="30"/>
      <c r="H25" s="30"/>
      <c r="I25" s="23"/>
      <c r="J25" s="45"/>
      <c r="K25" s="27"/>
      <c r="L25" s="29"/>
      <c r="M25" s="48"/>
      <c r="N25" s="49"/>
      <c r="O25" s="19"/>
    </row>
    <row r="26" spans="1:15" s="12" customFormat="1" ht="15" thickBot="1" x14ac:dyDescent="0.25">
      <c r="A26" s="19"/>
      <c r="B26" s="20"/>
      <c r="C26" s="19"/>
      <c r="D26" s="19"/>
      <c r="E26" s="28"/>
      <c r="F26" s="21"/>
      <c r="G26" s="22"/>
      <c r="H26" s="22"/>
      <c r="I26" s="23"/>
      <c r="J26" s="45"/>
      <c r="K26" s="27"/>
      <c r="L26" s="29"/>
      <c r="M26" s="48"/>
      <c r="N26" s="49"/>
      <c r="O26" s="19"/>
    </row>
    <row r="27" spans="1:15" s="12" customFormat="1" ht="15" thickBot="1" x14ac:dyDescent="0.25">
      <c r="A27" s="19"/>
      <c r="B27" s="20"/>
      <c r="C27" s="19"/>
      <c r="D27" s="19"/>
      <c r="E27" s="28"/>
      <c r="F27" s="21"/>
      <c r="G27" s="30"/>
      <c r="H27" s="30"/>
      <c r="I27" s="23"/>
      <c r="J27" s="45"/>
      <c r="K27" s="27"/>
      <c r="L27" s="29"/>
      <c r="M27" s="48"/>
      <c r="N27" s="49"/>
      <c r="O27" s="19"/>
    </row>
    <row r="28" spans="1:15" s="12" customFormat="1" ht="15" thickBot="1" x14ac:dyDescent="0.25">
      <c r="A28" s="19"/>
      <c r="B28" s="33"/>
      <c r="C28" s="19"/>
      <c r="D28" s="19"/>
      <c r="E28" s="28"/>
      <c r="F28" s="21"/>
      <c r="G28" s="30"/>
      <c r="H28" s="30"/>
      <c r="I28" s="23"/>
      <c r="J28" s="45"/>
      <c r="K28" s="27"/>
      <c r="L28" s="29"/>
      <c r="M28" s="48"/>
      <c r="N28" s="49"/>
      <c r="O28" s="19"/>
    </row>
    <row r="29" spans="1:15" s="12" customFormat="1" ht="15" thickBot="1" x14ac:dyDescent="0.25">
      <c r="A29" s="19"/>
      <c r="B29" s="29"/>
      <c r="C29" s="19"/>
      <c r="D29" s="19"/>
      <c r="E29" s="28"/>
      <c r="F29" s="21"/>
      <c r="G29" s="34"/>
      <c r="H29" s="34"/>
      <c r="I29" s="23"/>
      <c r="J29" s="45"/>
      <c r="K29" s="27"/>
      <c r="L29" s="29"/>
      <c r="M29" s="48"/>
      <c r="N29" s="49"/>
      <c r="O29" s="19"/>
    </row>
    <row r="30" spans="1:15" s="12" customFormat="1" ht="15" thickBot="1" x14ac:dyDescent="0.25">
      <c r="A30" s="19"/>
      <c r="B30" s="29"/>
      <c r="C30" s="19"/>
      <c r="D30" s="19"/>
      <c r="E30" s="35"/>
      <c r="F30" s="21"/>
      <c r="G30" s="36"/>
      <c r="H30" s="36"/>
      <c r="I30" s="23"/>
      <c r="J30" s="45"/>
      <c r="K30" s="27"/>
      <c r="L30" s="29"/>
      <c r="M30" s="48"/>
      <c r="N30" s="49"/>
      <c r="O30" s="19"/>
    </row>
    <row r="31" spans="1:15" s="12" customFormat="1" ht="15" thickBot="1" x14ac:dyDescent="0.3">
      <c r="A31" s="19"/>
      <c r="B31" s="26"/>
      <c r="C31" s="19"/>
      <c r="D31" s="19"/>
      <c r="E31" s="19"/>
      <c r="F31" s="21"/>
      <c r="G31" s="36"/>
      <c r="H31" s="36"/>
      <c r="I31" s="23"/>
      <c r="J31" s="45"/>
      <c r="K31" s="19"/>
      <c r="L31" s="19"/>
      <c r="M31" s="48"/>
      <c r="N31" s="49"/>
      <c r="O31" s="19"/>
    </row>
    <row r="32" spans="1:15" s="12" customFormat="1" ht="15" thickBot="1" x14ac:dyDescent="0.3">
      <c r="A32" s="19"/>
      <c r="B32" s="20"/>
      <c r="C32" s="19"/>
      <c r="D32" s="19"/>
      <c r="E32" s="19"/>
      <c r="F32" s="21"/>
      <c r="G32" s="22"/>
      <c r="H32" s="22"/>
      <c r="I32" s="23"/>
      <c r="J32" s="45"/>
      <c r="K32" s="19"/>
      <c r="L32" s="19"/>
      <c r="M32" s="48"/>
      <c r="N32" s="49"/>
      <c r="O32" s="19"/>
    </row>
    <row r="33" spans="1:22" s="12" customFormat="1" ht="15" thickBot="1" x14ac:dyDescent="0.3">
      <c r="A33" s="19"/>
      <c r="B33" s="20"/>
      <c r="C33" s="19"/>
      <c r="D33" s="19"/>
      <c r="E33" s="19"/>
      <c r="F33" s="21"/>
      <c r="G33" s="37"/>
      <c r="H33" s="37"/>
      <c r="I33" s="23"/>
      <c r="J33" s="45"/>
      <c r="K33" s="19"/>
      <c r="L33" s="19"/>
      <c r="M33" s="48"/>
      <c r="N33" s="49"/>
      <c r="O33" s="19"/>
    </row>
    <row r="34" spans="1:22" s="12" customFormat="1" ht="15" thickBot="1" x14ac:dyDescent="0.3">
      <c r="A34" s="19"/>
      <c r="B34" s="20"/>
      <c r="C34" s="19"/>
      <c r="D34" s="19"/>
      <c r="E34" s="19"/>
      <c r="F34" s="38"/>
      <c r="G34" s="37"/>
      <c r="H34" s="37"/>
      <c r="I34" s="23"/>
      <c r="J34" s="45"/>
      <c r="K34" s="19"/>
      <c r="L34" s="19"/>
      <c r="M34" s="48"/>
      <c r="N34" s="49"/>
      <c r="O34" s="19"/>
    </row>
    <row r="35" spans="1:22" s="12" customFormat="1" ht="15" thickBot="1" x14ac:dyDescent="0.25">
      <c r="A35" s="19"/>
      <c r="B35" s="20"/>
      <c r="C35" s="19"/>
      <c r="D35" s="27"/>
      <c r="E35" s="19"/>
      <c r="F35" s="21"/>
      <c r="G35" s="22"/>
      <c r="H35" s="22"/>
      <c r="I35" s="23"/>
      <c r="J35" s="45"/>
      <c r="K35" s="19"/>
      <c r="L35" s="19"/>
      <c r="M35" s="48"/>
      <c r="N35" s="49"/>
      <c r="O35" s="19"/>
    </row>
    <row r="36" spans="1:22" s="12" customFormat="1" ht="15" thickBot="1" x14ac:dyDescent="0.3">
      <c r="A36" s="19"/>
      <c r="B36" s="20"/>
      <c r="C36" s="19"/>
      <c r="D36" s="19"/>
      <c r="E36" s="19"/>
      <c r="F36" s="21"/>
      <c r="G36" s="22"/>
      <c r="H36" s="22"/>
      <c r="I36" s="23"/>
      <c r="J36" s="45"/>
      <c r="K36" s="19"/>
      <c r="L36" s="19"/>
      <c r="M36" s="48"/>
      <c r="N36" s="49"/>
      <c r="O36" s="19"/>
    </row>
    <row r="37" spans="1:22" s="12" customFormat="1" ht="15" thickBot="1" x14ac:dyDescent="0.3">
      <c r="A37" s="19"/>
      <c r="B37" s="26"/>
      <c r="C37" s="28"/>
      <c r="D37" s="28"/>
      <c r="E37" s="19"/>
      <c r="F37" s="38"/>
      <c r="G37" s="22"/>
      <c r="H37" s="22"/>
      <c r="I37" s="23"/>
      <c r="J37" s="45"/>
      <c r="K37" s="19"/>
      <c r="L37" s="19"/>
      <c r="M37" s="48"/>
      <c r="N37" s="49"/>
      <c r="O37" s="19"/>
    </row>
    <row r="38" spans="1:22" s="12" customFormat="1" ht="15" thickBot="1" x14ac:dyDescent="0.3">
      <c r="A38" s="19"/>
      <c r="B38" s="20"/>
      <c r="C38" s="19"/>
      <c r="D38" s="19"/>
      <c r="E38" s="19"/>
      <c r="F38" s="21"/>
      <c r="G38" s="22"/>
      <c r="H38" s="22"/>
      <c r="I38" s="23"/>
      <c r="J38" s="45"/>
      <c r="K38" s="19"/>
      <c r="L38" s="19"/>
      <c r="M38" s="48"/>
      <c r="N38" s="49"/>
      <c r="O38" s="19"/>
    </row>
    <row r="39" spans="1:22" s="12" customFormat="1" ht="15" thickBot="1" x14ac:dyDescent="0.3">
      <c r="A39" s="19"/>
      <c r="B39" s="20"/>
      <c r="C39" s="19"/>
      <c r="D39" s="19"/>
      <c r="E39" s="19"/>
      <c r="F39" s="21"/>
      <c r="G39" s="22"/>
      <c r="H39" s="22"/>
      <c r="I39" s="23"/>
      <c r="J39" s="45"/>
      <c r="K39" s="19"/>
      <c r="L39" s="19"/>
      <c r="M39" s="48"/>
      <c r="N39" s="49"/>
      <c r="O39" s="19"/>
    </row>
    <row r="40" spans="1:22" s="12" customFormat="1" ht="15" thickBot="1" x14ac:dyDescent="0.3">
      <c r="A40" s="19"/>
      <c r="B40" s="20"/>
      <c r="C40" s="19"/>
      <c r="D40" s="19"/>
      <c r="E40" s="19"/>
      <c r="F40" s="21"/>
      <c r="G40" s="22"/>
      <c r="H40" s="22"/>
      <c r="I40" s="23"/>
      <c r="J40" s="45"/>
      <c r="K40" s="19"/>
      <c r="L40" s="19"/>
      <c r="M40" s="48"/>
      <c r="N40" s="49"/>
      <c r="O40" s="19"/>
    </row>
    <row r="41" spans="1:22" s="12" customFormat="1" ht="15" thickBot="1" x14ac:dyDescent="0.25">
      <c r="A41" s="19"/>
      <c r="B41" s="39"/>
      <c r="C41" s="19"/>
      <c r="D41" s="19"/>
      <c r="E41" s="19"/>
      <c r="F41" s="21"/>
      <c r="G41" s="40"/>
      <c r="H41" s="40"/>
      <c r="I41" s="23"/>
      <c r="J41" s="45"/>
      <c r="K41" s="24"/>
      <c r="L41" s="24"/>
      <c r="M41" s="50"/>
      <c r="N41" s="49"/>
      <c r="O41" s="19"/>
    </row>
    <row r="42" spans="1:22" s="12" customFormat="1" ht="15" thickBot="1" x14ac:dyDescent="0.25">
      <c r="A42" s="19"/>
      <c r="B42" s="39"/>
      <c r="C42" s="19"/>
      <c r="D42" s="19"/>
      <c r="E42" s="19"/>
      <c r="F42" s="21"/>
      <c r="G42" s="40"/>
      <c r="H42" s="40"/>
      <c r="I42" s="23"/>
      <c r="J42" s="45"/>
      <c r="K42" s="24"/>
      <c r="L42" s="24"/>
      <c r="M42" s="50"/>
      <c r="N42" s="49"/>
      <c r="O42" s="19"/>
    </row>
    <row r="43" spans="1:22" s="12" customFormat="1" ht="15" thickBot="1" x14ac:dyDescent="0.25">
      <c r="A43" s="19"/>
      <c r="B43" s="39"/>
      <c r="C43" s="19"/>
      <c r="D43" s="19"/>
      <c r="E43" s="19"/>
      <c r="F43" s="21"/>
      <c r="G43" s="40"/>
      <c r="H43" s="40"/>
      <c r="I43" s="23"/>
      <c r="J43" s="45"/>
      <c r="K43" s="24"/>
      <c r="L43" s="24"/>
      <c r="M43" s="50"/>
      <c r="N43" s="49"/>
      <c r="O43" s="19"/>
    </row>
    <row r="44" spans="1:22" s="12" customFormat="1" ht="15" thickBot="1" x14ac:dyDescent="0.25">
      <c r="A44" s="19"/>
      <c r="B44" s="39"/>
      <c r="C44" s="19"/>
      <c r="D44" s="19"/>
      <c r="E44" s="19"/>
      <c r="F44" s="21"/>
      <c r="G44" s="22"/>
      <c r="H44" s="22"/>
      <c r="I44" s="23"/>
      <c r="J44" s="45"/>
      <c r="K44" s="24"/>
      <c r="L44" s="24"/>
      <c r="M44" s="50"/>
      <c r="N44" s="49"/>
      <c r="O44" s="19"/>
    </row>
    <row r="45" spans="1:22" s="12" customFormat="1" ht="15" thickBot="1" x14ac:dyDescent="0.25">
      <c r="A45" s="19"/>
      <c r="B45" s="33"/>
      <c r="C45" s="19"/>
      <c r="D45" s="19"/>
      <c r="E45" s="19"/>
      <c r="F45" s="21"/>
      <c r="G45" s="22"/>
      <c r="H45" s="22"/>
      <c r="I45" s="23"/>
      <c r="J45" s="45"/>
      <c r="K45" s="24"/>
      <c r="L45" s="24"/>
      <c r="M45" s="50"/>
      <c r="N45" s="49"/>
      <c r="O45" s="19"/>
    </row>
    <row r="46" spans="1:22" s="12" customFormat="1" ht="15" thickBot="1" x14ac:dyDescent="0.3">
      <c r="A46" s="19"/>
      <c r="B46" s="25"/>
      <c r="C46" s="19"/>
      <c r="D46" s="19"/>
      <c r="E46" s="19"/>
      <c r="F46" s="21"/>
      <c r="G46" s="22"/>
      <c r="H46" s="22"/>
      <c r="I46" s="23"/>
      <c r="J46" s="45"/>
      <c r="K46" s="24"/>
      <c r="L46" s="24"/>
      <c r="M46" s="50"/>
      <c r="N46" s="49"/>
      <c r="O46" s="19"/>
    </row>
    <row r="47" spans="1:22" s="12" customFormat="1" ht="15.75" thickBot="1" x14ac:dyDescent="0.3">
      <c r="A47" s="19"/>
      <c r="B47" s="25"/>
      <c r="C47" s="19"/>
      <c r="D47" s="41"/>
      <c r="E47" s="42"/>
      <c r="F47" s="38"/>
      <c r="G47" s="37"/>
      <c r="H47" s="37"/>
      <c r="I47" s="23"/>
      <c r="J47" s="45"/>
      <c r="K47" s="24"/>
      <c r="L47" s="43"/>
      <c r="M47" s="51"/>
      <c r="N47" s="52"/>
      <c r="O47" s="41"/>
      <c r="P47" s="14"/>
      <c r="Q47" s="14"/>
      <c r="R47" s="14"/>
      <c r="S47" s="14"/>
      <c r="T47" s="14"/>
      <c r="U47" s="14"/>
      <c r="V47" s="14"/>
    </row>
    <row r="48" spans="1:22" s="12" customFormat="1" ht="15.75" thickBot="1" x14ac:dyDescent="0.3">
      <c r="A48" s="19"/>
      <c r="B48" s="25"/>
      <c r="C48" s="19"/>
      <c r="D48" s="41"/>
      <c r="E48" s="42"/>
      <c r="F48" s="38"/>
      <c r="G48" s="37"/>
      <c r="H48" s="37"/>
      <c r="I48" s="23"/>
      <c r="J48" s="45"/>
      <c r="K48" s="24"/>
      <c r="L48" s="43"/>
      <c r="M48" s="51"/>
      <c r="N48" s="52"/>
      <c r="O48" s="41"/>
      <c r="P48" s="14"/>
      <c r="Q48" s="14"/>
      <c r="R48" s="14"/>
      <c r="S48" s="14"/>
      <c r="T48" s="14"/>
      <c r="U48" s="14"/>
      <c r="V48" s="14"/>
    </row>
    <row r="49" spans="2:10" s="12" customFormat="1" x14ac:dyDescent="0.25">
      <c r="B49" s="16"/>
      <c r="F49" s="13"/>
      <c r="G49" s="15"/>
      <c r="H49" s="15"/>
      <c r="I49" s="17"/>
      <c r="J49" s="18"/>
    </row>
    <row r="50" spans="2:10" s="12" customFormat="1" x14ac:dyDescent="0.25">
      <c r="B50" s="16"/>
      <c r="F50" s="13"/>
      <c r="G50" s="15"/>
      <c r="H50" s="15"/>
      <c r="I50" s="17"/>
      <c r="J50" s="18"/>
    </row>
    <row r="51" spans="2:10" s="12" customFormat="1" x14ac:dyDescent="0.25">
      <c r="B51" s="16"/>
      <c r="F51" s="13"/>
      <c r="G51" s="15"/>
      <c r="H51" s="15"/>
      <c r="I51" s="17"/>
      <c r="J51" s="18"/>
    </row>
    <row r="52" spans="2:10" s="12" customFormat="1" x14ac:dyDescent="0.25">
      <c r="B52" s="16"/>
      <c r="F52" s="13"/>
      <c r="G52" s="15"/>
      <c r="H52" s="15"/>
      <c r="I52" s="17"/>
      <c r="J52" s="18"/>
    </row>
    <row r="53" spans="2:10" s="12" customFormat="1" x14ac:dyDescent="0.25">
      <c r="B53" s="16"/>
      <c r="F53" s="13"/>
      <c r="G53" s="15"/>
      <c r="H53" s="15"/>
      <c r="I53" s="17"/>
      <c r="J53" s="18"/>
    </row>
    <row r="54" spans="2:10" s="12" customFormat="1" x14ac:dyDescent="0.25">
      <c r="B54" s="16"/>
      <c r="F54" s="13"/>
      <c r="G54" s="15"/>
      <c r="H54" s="15"/>
      <c r="I54" s="17"/>
      <c r="J54" s="18"/>
    </row>
    <row r="55" spans="2:10" s="12" customFormat="1" x14ac:dyDescent="0.25">
      <c r="B55" s="16"/>
      <c r="F55" s="13"/>
      <c r="G55" s="15"/>
      <c r="H55" s="15"/>
      <c r="I55" s="17"/>
      <c r="J55" s="18"/>
    </row>
    <row r="56" spans="2:10" s="12" customFormat="1" x14ac:dyDescent="0.25">
      <c r="B56" s="16"/>
      <c r="F56" s="13"/>
      <c r="G56" s="15"/>
      <c r="H56" s="15"/>
      <c r="I56" s="17"/>
      <c r="J56" s="18"/>
    </row>
    <row r="57" spans="2:10" s="12" customFormat="1" x14ac:dyDescent="0.25">
      <c r="B57" s="16"/>
      <c r="F57" s="13"/>
      <c r="G57" s="15"/>
      <c r="H57" s="15"/>
      <c r="I57" s="17"/>
      <c r="J57" s="18"/>
    </row>
    <row r="58" spans="2:10" s="12" customFormat="1" x14ac:dyDescent="0.25">
      <c r="B58" s="16"/>
      <c r="F58" s="13"/>
      <c r="G58" s="15"/>
      <c r="H58" s="15"/>
      <c r="I58" s="17"/>
      <c r="J58" s="18"/>
    </row>
    <row r="59" spans="2:10" s="12" customFormat="1" x14ac:dyDescent="0.25">
      <c r="B59" s="16"/>
      <c r="F59" s="13"/>
      <c r="G59" s="15"/>
      <c r="H59" s="15"/>
      <c r="I59" s="17"/>
      <c r="J59" s="18"/>
    </row>
    <row r="60" spans="2:10" s="12" customFormat="1" x14ac:dyDescent="0.25">
      <c r="B60" s="16"/>
      <c r="F60" s="13"/>
      <c r="G60" s="15"/>
      <c r="H60" s="15"/>
      <c r="I60" s="17"/>
      <c r="J60" s="18"/>
    </row>
    <row r="61" spans="2:10" s="12" customFormat="1" x14ac:dyDescent="0.25">
      <c r="B61" s="16"/>
      <c r="F61" s="13"/>
      <c r="G61" s="15"/>
      <c r="H61" s="15"/>
      <c r="I61" s="17"/>
      <c r="J61" s="18"/>
    </row>
    <row r="62" spans="2:10" s="12" customFormat="1" x14ac:dyDescent="0.25">
      <c r="B62" s="16"/>
      <c r="F62" s="13"/>
      <c r="G62" s="15"/>
      <c r="H62" s="15"/>
      <c r="I62" s="17"/>
      <c r="J62" s="18"/>
    </row>
    <row r="63" spans="2:10" s="12" customFormat="1" x14ac:dyDescent="0.25">
      <c r="B63" s="16"/>
      <c r="F63" s="13"/>
      <c r="G63" s="15"/>
      <c r="H63" s="15"/>
      <c r="I63" s="17"/>
      <c r="J63" s="18"/>
    </row>
    <row r="64" spans="2:10" s="12" customFormat="1" x14ac:dyDescent="0.25">
      <c r="B64" s="16"/>
      <c r="F64" s="13"/>
      <c r="G64" s="15"/>
      <c r="H64" s="15"/>
      <c r="I64" s="17"/>
      <c r="J64" s="18"/>
    </row>
    <row r="65" spans="2:10" s="12" customFormat="1" x14ac:dyDescent="0.25">
      <c r="B65" s="16"/>
      <c r="F65" s="13"/>
      <c r="G65" s="15"/>
      <c r="H65" s="15"/>
      <c r="I65" s="17"/>
      <c r="J65" s="18"/>
    </row>
    <row r="66" spans="2:10" s="12" customFormat="1" x14ac:dyDescent="0.25">
      <c r="B66" s="16"/>
      <c r="F66" s="13"/>
      <c r="G66" s="15"/>
      <c r="H66" s="15"/>
      <c r="I66" s="17"/>
      <c r="J66" s="18"/>
    </row>
    <row r="67" spans="2:10" s="12" customFormat="1" x14ac:dyDescent="0.25">
      <c r="B67" s="16"/>
      <c r="F67" s="13"/>
      <c r="G67" s="15"/>
      <c r="H67" s="15"/>
      <c r="I67" s="17"/>
      <c r="J67" s="18"/>
    </row>
    <row r="68" spans="2:10" s="12" customFormat="1" x14ac:dyDescent="0.25">
      <c r="B68" s="16"/>
      <c r="F68" s="13"/>
      <c r="G68" s="15"/>
      <c r="H68" s="15"/>
      <c r="I68" s="17"/>
      <c r="J68" s="18"/>
    </row>
    <row r="69" spans="2:10" s="12" customFormat="1" x14ac:dyDescent="0.25">
      <c r="B69" s="16"/>
      <c r="F69" s="13"/>
      <c r="G69" s="15"/>
      <c r="H69" s="15"/>
      <c r="I69" s="17"/>
      <c r="J69" s="18"/>
    </row>
    <row r="70" spans="2:10" s="12" customFormat="1" x14ac:dyDescent="0.25">
      <c r="B70" s="16"/>
      <c r="F70" s="13"/>
      <c r="G70" s="15"/>
      <c r="H70" s="15"/>
      <c r="I70" s="17"/>
      <c r="J70" s="18"/>
    </row>
    <row r="71" spans="2:10" s="12" customFormat="1" x14ac:dyDescent="0.25">
      <c r="B71" s="16"/>
      <c r="F71" s="13"/>
      <c r="G71" s="15"/>
      <c r="H71" s="15"/>
      <c r="I71" s="17"/>
      <c r="J71" s="18"/>
    </row>
    <row r="72" spans="2:10" s="12" customFormat="1" x14ac:dyDescent="0.25">
      <c r="B72" s="16"/>
      <c r="F72" s="13"/>
      <c r="G72" s="15"/>
      <c r="H72" s="15"/>
      <c r="I72" s="17"/>
      <c r="J72" s="18"/>
    </row>
    <row r="73" spans="2:10" s="12" customFormat="1" x14ac:dyDescent="0.25">
      <c r="B73" s="16"/>
      <c r="F73" s="13"/>
      <c r="G73" s="15"/>
      <c r="H73" s="15"/>
      <c r="I73" s="17"/>
      <c r="J73" s="18"/>
    </row>
    <row r="74" spans="2:10" s="12" customFormat="1" x14ac:dyDescent="0.25">
      <c r="B74" s="16"/>
      <c r="F74" s="13"/>
      <c r="G74" s="15"/>
      <c r="H74" s="15"/>
      <c r="I74" s="17"/>
      <c r="J74" s="18"/>
    </row>
    <row r="75" spans="2:10" s="12" customFormat="1" x14ac:dyDescent="0.25">
      <c r="B75" s="16"/>
      <c r="F75" s="13"/>
      <c r="G75" s="15"/>
      <c r="H75" s="15"/>
      <c r="I75" s="17"/>
      <c r="J75" s="18"/>
    </row>
    <row r="76" spans="2:10" s="12" customFormat="1" x14ac:dyDescent="0.25">
      <c r="B76" s="16"/>
      <c r="F76" s="13"/>
      <c r="G76" s="15"/>
      <c r="H76" s="15"/>
      <c r="I76" s="17"/>
      <c r="J76" s="18"/>
    </row>
    <row r="77" spans="2:10" s="12" customFormat="1" x14ac:dyDescent="0.25">
      <c r="B77" s="16"/>
      <c r="F77" s="13"/>
      <c r="G77" s="15"/>
      <c r="H77" s="15"/>
      <c r="I77" s="17"/>
      <c r="J77" s="18"/>
    </row>
    <row r="78" spans="2:10" s="12" customFormat="1" x14ac:dyDescent="0.25">
      <c r="B78" s="16"/>
      <c r="F78" s="13"/>
      <c r="G78" s="15"/>
      <c r="H78" s="15"/>
      <c r="I78" s="17"/>
      <c r="J78" s="18"/>
    </row>
    <row r="79" spans="2:10" s="12" customFormat="1" x14ac:dyDescent="0.25">
      <c r="B79" s="16"/>
      <c r="F79" s="13"/>
      <c r="G79" s="15"/>
      <c r="H79" s="15"/>
      <c r="I79" s="17"/>
      <c r="J79" s="18"/>
    </row>
    <row r="80" spans="2:10" s="12" customFormat="1" x14ac:dyDescent="0.25">
      <c r="B80" s="16"/>
      <c r="F80" s="13"/>
      <c r="G80" s="15"/>
      <c r="H80" s="15"/>
      <c r="I80" s="17"/>
      <c r="J80" s="18"/>
    </row>
    <row r="81" spans="2:10" s="12" customFormat="1" x14ac:dyDescent="0.25">
      <c r="B81" s="16"/>
      <c r="F81" s="13"/>
      <c r="G81" s="15"/>
      <c r="H81" s="15"/>
      <c r="I81" s="17"/>
      <c r="J81" s="18"/>
    </row>
    <row r="82" spans="2:10" s="12" customFormat="1" x14ac:dyDescent="0.25">
      <c r="B82" s="16"/>
      <c r="F82" s="13"/>
      <c r="G82" s="15"/>
      <c r="H82" s="15"/>
      <c r="I82" s="17"/>
      <c r="J82" s="18"/>
    </row>
    <row r="83" spans="2:10" s="12" customFormat="1" x14ac:dyDescent="0.25">
      <c r="B83" s="16"/>
      <c r="F83" s="13"/>
      <c r="G83" s="15"/>
      <c r="H83" s="15"/>
      <c r="I83" s="17"/>
      <c r="J83" s="18"/>
    </row>
    <row r="84" spans="2:10" s="12" customFormat="1" x14ac:dyDescent="0.25">
      <c r="B84" s="16"/>
      <c r="F84" s="13"/>
      <c r="G84" s="15"/>
      <c r="H84" s="15"/>
      <c r="I84" s="17"/>
      <c r="J84" s="18"/>
    </row>
    <row r="85" spans="2:10" s="12" customFormat="1" x14ac:dyDescent="0.25">
      <c r="B85" s="16"/>
      <c r="F85" s="13"/>
      <c r="G85" s="15"/>
      <c r="H85" s="15"/>
      <c r="I85" s="17"/>
      <c r="J85" s="18"/>
    </row>
    <row r="86" spans="2:10" s="12" customFormat="1" x14ac:dyDescent="0.25">
      <c r="B86" s="16"/>
      <c r="F86" s="13"/>
      <c r="G86" s="15"/>
      <c r="H86" s="15"/>
      <c r="I86" s="17"/>
      <c r="J86" s="18"/>
    </row>
    <row r="87" spans="2:10" s="12" customFormat="1" x14ac:dyDescent="0.25">
      <c r="B87" s="16"/>
      <c r="F87" s="13"/>
      <c r="G87" s="15"/>
      <c r="H87" s="15"/>
      <c r="I87" s="17"/>
      <c r="J87" s="18"/>
    </row>
    <row r="88" spans="2:10" s="12" customFormat="1" x14ac:dyDescent="0.25">
      <c r="B88" s="16"/>
      <c r="F88" s="13"/>
      <c r="G88" s="15"/>
      <c r="H88" s="15"/>
      <c r="I88" s="17"/>
      <c r="J88" s="18"/>
    </row>
    <row r="89" spans="2:10" s="12" customFormat="1" x14ac:dyDescent="0.25">
      <c r="B89" s="16"/>
      <c r="F89" s="13"/>
      <c r="G89" s="15"/>
      <c r="H89" s="15"/>
      <c r="I89" s="17"/>
      <c r="J89" s="18"/>
    </row>
    <row r="90" spans="2:10" s="12" customFormat="1" x14ac:dyDescent="0.25">
      <c r="B90" s="16"/>
      <c r="F90" s="13"/>
      <c r="G90" s="15"/>
      <c r="H90" s="15"/>
      <c r="I90" s="17"/>
      <c r="J90" s="18"/>
    </row>
    <row r="91" spans="2:10" s="12" customFormat="1" x14ac:dyDescent="0.25">
      <c r="B91" s="16"/>
      <c r="F91" s="13"/>
      <c r="G91" s="15"/>
      <c r="H91" s="15"/>
      <c r="I91" s="17"/>
      <c r="J91" s="18"/>
    </row>
    <row r="92" spans="2:10" s="12" customFormat="1" x14ac:dyDescent="0.25">
      <c r="B92" s="16"/>
      <c r="F92" s="13"/>
      <c r="G92" s="15"/>
      <c r="H92" s="15"/>
      <c r="I92" s="17"/>
      <c r="J92" s="18"/>
    </row>
    <row r="93" spans="2:10" s="12" customFormat="1" x14ac:dyDescent="0.25">
      <c r="B93" s="16"/>
      <c r="F93" s="13"/>
      <c r="G93" s="15"/>
      <c r="H93" s="15"/>
      <c r="I93" s="17"/>
      <c r="J93" s="18"/>
    </row>
  </sheetData>
  <dataConsolidate>
    <dataRefs count="1">
      <dataRef ref="B2:B6" sheet="Hoja2"/>
    </dataRefs>
  </dataConsolidate>
  <dataValidations count="7">
    <dataValidation type="list" allowBlank="1" showInputMessage="1" showErrorMessage="1" sqref="N41:N48 N2:N8">
      <formula1>$N$10:$N$10</formula1>
    </dataValidation>
    <dataValidation type="list" allowBlank="1" showInputMessage="1" showErrorMessage="1" sqref="L35:L40">
      <formula1>$K$10:$K$11</formula1>
    </dataValidation>
    <dataValidation type="list" allowBlank="1" showInputMessage="1" showErrorMessage="1" sqref="L31:L32 L41:L48">
      <formula1>$K$10:$K$10</formula1>
    </dataValidation>
    <dataValidation type="list" allowBlank="1" showInputMessage="1" showErrorMessage="1" sqref="N31:N32 K41:K1048576 K17:K34">
      <formula1>#REF!</formula1>
    </dataValidation>
    <dataValidation type="list" allowBlank="1" showInputMessage="1" showErrorMessage="1" sqref="C33:C34">
      <formula1>$C$11:$C$12</formula1>
    </dataValidation>
    <dataValidation type="list" allowBlank="1" showInputMessage="1" showErrorMessage="1" sqref="C31:C32 C41:C45">
      <formula1>$C$10:$C$10</formula1>
    </dataValidation>
    <dataValidation type="list" allowBlank="1" showInputMessage="1" showErrorMessage="1" sqref="C1">
      <formula1>$C$12:$C$12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'C:\Users\abperez003\Desktop\PREVISION-CONTRATOS\Resumen\[Copia de Planificacion-contratos-2025_Bizkaia.xlsx]Hoja2'!#REF!</xm:f>
          </x14:formula1>
          <xm:sqref>K2:K16 C2:C8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zoomScaleNormal="100" workbookViewId="0">
      <pane ySplit="1" topLeftCell="A2" activePane="bottomLeft" state="frozen"/>
      <selection pane="bottomLeft" activeCell="F4" sqref="F4"/>
    </sheetView>
  </sheetViews>
  <sheetFormatPr baseColWidth="10" defaultColWidth="24.42578125" defaultRowHeight="14.25" x14ac:dyDescent="0.25"/>
  <cols>
    <col min="1" max="1" width="5" style="4" customWidth="1"/>
    <col min="2" max="2" width="22.7109375" style="5" customWidth="1"/>
    <col min="3" max="3" width="16.140625" style="4" customWidth="1"/>
    <col min="4" max="4" width="27.42578125" style="4" customWidth="1"/>
    <col min="5" max="5" width="10.42578125" style="4" customWidth="1"/>
    <col min="6" max="6" width="19.42578125" style="6" bestFit="1" customWidth="1"/>
    <col min="7" max="8" width="9.7109375" style="9" customWidth="1"/>
    <col min="9" max="9" width="14.5703125" style="11" customWidth="1"/>
    <col min="10" max="10" width="20.7109375" style="46" customWidth="1"/>
    <col min="11" max="11" width="11.5703125" style="4" customWidth="1"/>
    <col min="12" max="12" width="14.85546875" style="4" customWidth="1"/>
    <col min="13" max="13" width="15.85546875" style="4" customWidth="1"/>
    <col min="14" max="14" width="14.85546875" style="4" customWidth="1"/>
    <col min="15" max="15" width="50.140625" style="4" customWidth="1"/>
    <col min="16" max="16384" width="24.42578125" style="4"/>
  </cols>
  <sheetData>
    <row r="1" spans="1:16" ht="102.75" thickBot="1" x14ac:dyDescent="0.3">
      <c r="A1" s="1"/>
      <c r="B1" s="2" t="s">
        <v>0</v>
      </c>
      <c r="C1" s="2" t="s">
        <v>1</v>
      </c>
      <c r="D1" s="2" t="s">
        <v>20</v>
      </c>
      <c r="E1" s="2" t="s">
        <v>2</v>
      </c>
      <c r="F1" s="7" t="s">
        <v>19</v>
      </c>
      <c r="G1" s="8" t="s">
        <v>3</v>
      </c>
      <c r="H1" s="8" t="s">
        <v>4</v>
      </c>
      <c r="I1" s="10" t="s">
        <v>5</v>
      </c>
      <c r="J1" s="44" t="s">
        <v>6</v>
      </c>
      <c r="K1" s="2" t="s">
        <v>7</v>
      </c>
      <c r="L1" s="2" t="s">
        <v>8</v>
      </c>
      <c r="M1" s="47" t="s">
        <v>9</v>
      </c>
      <c r="N1" s="47" t="s">
        <v>10</v>
      </c>
      <c r="O1" s="3" t="s">
        <v>11</v>
      </c>
    </row>
    <row r="2" spans="1:16" s="12" customFormat="1" ht="29.25" thickBot="1" x14ac:dyDescent="0.3">
      <c r="A2" s="55" t="s">
        <v>121</v>
      </c>
      <c r="B2" s="63" t="s">
        <v>119</v>
      </c>
      <c r="C2" s="55" t="s">
        <v>12</v>
      </c>
      <c r="D2" s="79" t="s">
        <v>125</v>
      </c>
      <c r="E2" s="55">
        <v>2</v>
      </c>
      <c r="F2" s="58">
        <v>36363.64</v>
      </c>
      <c r="G2" s="59">
        <v>2</v>
      </c>
      <c r="H2" s="59">
        <v>12</v>
      </c>
      <c r="I2" s="60">
        <v>0</v>
      </c>
      <c r="J2" s="45">
        <f>F2+(F2*I2)+((F2/E2)*(G2*H2))</f>
        <v>472727.32</v>
      </c>
      <c r="K2" s="55" t="s">
        <v>22</v>
      </c>
      <c r="L2" s="55" t="s">
        <v>36</v>
      </c>
      <c r="M2" s="80"/>
      <c r="N2" s="55"/>
      <c r="O2" s="55"/>
      <c r="P2" s="4"/>
    </row>
    <row r="3" spans="1:16" s="12" customFormat="1" ht="29.25" thickBot="1" x14ac:dyDescent="0.3">
      <c r="A3" s="55" t="s">
        <v>122</v>
      </c>
      <c r="B3" s="63" t="s">
        <v>118</v>
      </c>
      <c r="C3" s="55" t="s">
        <v>12</v>
      </c>
      <c r="D3" s="79" t="s">
        <v>125</v>
      </c>
      <c r="E3" s="55">
        <v>2</v>
      </c>
      <c r="F3" s="58">
        <v>454545.46</v>
      </c>
      <c r="G3" s="59">
        <v>2</v>
      </c>
      <c r="H3" s="59">
        <v>12</v>
      </c>
      <c r="I3" s="60">
        <v>0</v>
      </c>
      <c r="J3" s="45">
        <f>F3+(F3*I3)+((F3/E3)*(G3*H3))</f>
        <v>5909090.9800000004</v>
      </c>
      <c r="K3" s="55" t="s">
        <v>24</v>
      </c>
      <c r="L3" s="55"/>
      <c r="M3" s="80"/>
      <c r="N3" s="55"/>
      <c r="O3" s="55"/>
      <c r="P3" s="4"/>
    </row>
    <row r="4" spans="1:16" s="12" customFormat="1" ht="29.25" thickBot="1" x14ac:dyDescent="0.3">
      <c r="A4" s="55" t="s">
        <v>123</v>
      </c>
      <c r="B4" s="63" t="s">
        <v>120</v>
      </c>
      <c r="C4" s="55" t="s">
        <v>12</v>
      </c>
      <c r="D4" s="79" t="s">
        <v>125</v>
      </c>
      <c r="E4" s="55">
        <v>2</v>
      </c>
      <c r="F4" s="58"/>
      <c r="G4" s="59"/>
      <c r="H4" s="59"/>
      <c r="I4" s="60"/>
      <c r="J4" s="45"/>
      <c r="K4" s="55"/>
      <c r="L4" s="55"/>
      <c r="M4" s="80"/>
      <c r="N4" s="55"/>
      <c r="O4" s="55"/>
      <c r="P4" s="4"/>
    </row>
    <row r="5" spans="1:16" s="12" customFormat="1" ht="43.5" thickBot="1" x14ac:dyDescent="0.3">
      <c r="A5" s="55" t="s">
        <v>133</v>
      </c>
      <c r="B5" s="63" t="s">
        <v>126</v>
      </c>
      <c r="C5" s="55" t="s">
        <v>16</v>
      </c>
      <c r="D5" s="79" t="s">
        <v>124</v>
      </c>
      <c r="E5" s="55">
        <v>2</v>
      </c>
      <c r="F5" s="58">
        <f>38099.17*2</f>
        <v>76198.34</v>
      </c>
      <c r="G5" s="59">
        <v>2</v>
      </c>
      <c r="H5" s="59">
        <v>12</v>
      </c>
      <c r="I5" s="60">
        <v>0</v>
      </c>
      <c r="J5" s="45">
        <f t="shared" ref="J5:J11" si="0">F5+(F5*I5)+((F5/E5)*(G5*H5))</f>
        <v>990578.41999999993</v>
      </c>
      <c r="K5" s="55" t="s">
        <v>21</v>
      </c>
      <c r="L5" s="55" t="s">
        <v>36</v>
      </c>
      <c r="M5" s="80"/>
      <c r="N5" s="55"/>
      <c r="O5" s="55"/>
      <c r="P5" s="4"/>
    </row>
    <row r="6" spans="1:16" s="12" customFormat="1" ht="43.5" thickBot="1" x14ac:dyDescent="0.3">
      <c r="A6" s="55" t="s">
        <v>134</v>
      </c>
      <c r="B6" s="63" t="s">
        <v>127</v>
      </c>
      <c r="C6" s="55" t="s">
        <v>16</v>
      </c>
      <c r="D6" s="79" t="s">
        <v>124</v>
      </c>
      <c r="E6" s="55">
        <v>2</v>
      </c>
      <c r="F6" s="58">
        <f>2479.34*2</f>
        <v>4958.68</v>
      </c>
      <c r="G6" s="59">
        <v>2</v>
      </c>
      <c r="H6" s="59">
        <v>12</v>
      </c>
      <c r="I6" s="60">
        <v>0</v>
      </c>
      <c r="J6" s="45">
        <f t="shared" si="0"/>
        <v>64462.840000000004</v>
      </c>
      <c r="K6" s="55" t="s">
        <v>21</v>
      </c>
      <c r="L6" s="55" t="s">
        <v>36</v>
      </c>
      <c r="M6" s="80"/>
      <c r="N6" s="55"/>
      <c r="O6" s="55"/>
      <c r="P6" s="4"/>
    </row>
    <row r="7" spans="1:16" s="12" customFormat="1" ht="57.75" thickBot="1" x14ac:dyDescent="0.3">
      <c r="A7" s="55" t="s">
        <v>135</v>
      </c>
      <c r="B7" s="63" t="s">
        <v>128</v>
      </c>
      <c r="C7" s="55" t="s">
        <v>16</v>
      </c>
      <c r="D7" s="79" t="s">
        <v>124</v>
      </c>
      <c r="E7" s="55">
        <v>2</v>
      </c>
      <c r="F7" s="58">
        <f>10495.87*2</f>
        <v>20991.74</v>
      </c>
      <c r="G7" s="59">
        <v>2</v>
      </c>
      <c r="H7" s="59">
        <v>12</v>
      </c>
      <c r="I7" s="60">
        <v>0</v>
      </c>
      <c r="J7" s="45">
        <f t="shared" si="0"/>
        <v>272892.62</v>
      </c>
      <c r="K7" s="55" t="s">
        <v>21</v>
      </c>
      <c r="L7" s="55" t="s">
        <v>36</v>
      </c>
      <c r="M7" s="80"/>
      <c r="N7" s="55"/>
      <c r="O7" s="55"/>
      <c r="P7" s="4"/>
    </row>
    <row r="8" spans="1:16" s="12" customFormat="1" ht="29.25" thickBot="1" x14ac:dyDescent="0.3">
      <c r="A8" s="55" t="s">
        <v>136</v>
      </c>
      <c r="B8" s="63" t="s">
        <v>129</v>
      </c>
      <c r="C8" s="55" t="s">
        <v>16</v>
      </c>
      <c r="D8" s="79" t="s">
        <v>124</v>
      </c>
      <c r="E8" s="55">
        <v>2</v>
      </c>
      <c r="F8" s="58">
        <f>38264.46*2</f>
        <v>76528.92</v>
      </c>
      <c r="G8" s="59">
        <v>2</v>
      </c>
      <c r="H8" s="59">
        <v>12</v>
      </c>
      <c r="I8" s="60">
        <v>0</v>
      </c>
      <c r="J8" s="45">
        <f t="shared" si="0"/>
        <v>994875.96000000008</v>
      </c>
      <c r="K8" s="55" t="s">
        <v>21</v>
      </c>
      <c r="L8" s="55" t="s">
        <v>36</v>
      </c>
      <c r="M8" s="80"/>
      <c r="N8" s="55"/>
      <c r="O8" s="55"/>
      <c r="P8" s="4"/>
    </row>
    <row r="9" spans="1:16" s="12" customFormat="1" ht="57.75" thickBot="1" x14ac:dyDescent="0.3">
      <c r="A9" s="55" t="s">
        <v>137</v>
      </c>
      <c r="B9" s="63" t="s">
        <v>130</v>
      </c>
      <c r="C9" s="55" t="s">
        <v>16</v>
      </c>
      <c r="D9" s="79" t="s">
        <v>124</v>
      </c>
      <c r="E9" s="55">
        <v>2</v>
      </c>
      <c r="F9" s="58">
        <f>2314.05*2</f>
        <v>4628.1000000000004</v>
      </c>
      <c r="G9" s="59">
        <v>2</v>
      </c>
      <c r="H9" s="59">
        <v>12</v>
      </c>
      <c r="I9" s="60">
        <v>0</v>
      </c>
      <c r="J9" s="45">
        <f t="shared" si="0"/>
        <v>60165.3</v>
      </c>
      <c r="K9" s="55" t="s">
        <v>21</v>
      </c>
      <c r="L9" s="55" t="s">
        <v>36</v>
      </c>
      <c r="M9" s="80"/>
      <c r="N9" s="55"/>
      <c r="O9" s="55"/>
      <c r="P9" s="4"/>
    </row>
    <row r="10" spans="1:16" s="12" customFormat="1" ht="43.5" thickBot="1" x14ac:dyDescent="0.3">
      <c r="A10" s="55" t="s">
        <v>138</v>
      </c>
      <c r="B10" s="63" t="s">
        <v>131</v>
      </c>
      <c r="C10" s="55" t="s">
        <v>16</v>
      </c>
      <c r="D10" s="79" t="s">
        <v>124</v>
      </c>
      <c r="E10" s="55">
        <v>2</v>
      </c>
      <c r="F10" s="58">
        <f>1818.18*2</f>
        <v>3636.36</v>
      </c>
      <c r="G10" s="59">
        <v>2</v>
      </c>
      <c r="H10" s="59">
        <v>12</v>
      </c>
      <c r="I10" s="60">
        <v>0</v>
      </c>
      <c r="J10" s="45">
        <f t="shared" si="0"/>
        <v>47272.68</v>
      </c>
      <c r="K10" s="55" t="s">
        <v>21</v>
      </c>
      <c r="L10" s="55" t="s">
        <v>36</v>
      </c>
      <c r="M10" s="80"/>
      <c r="N10" s="55"/>
      <c r="O10" s="55"/>
      <c r="P10" s="4"/>
    </row>
    <row r="11" spans="1:16" s="12" customFormat="1" ht="29.25" thickBot="1" x14ac:dyDescent="0.3">
      <c r="A11" s="55" t="s">
        <v>139</v>
      </c>
      <c r="B11" s="63" t="s">
        <v>132</v>
      </c>
      <c r="C11" s="55" t="s">
        <v>16</v>
      </c>
      <c r="D11" s="79" t="s">
        <v>124</v>
      </c>
      <c r="E11" s="55">
        <v>2</v>
      </c>
      <c r="F11" s="58">
        <f>16528.93</f>
        <v>16528.93</v>
      </c>
      <c r="G11" s="59">
        <v>2</v>
      </c>
      <c r="H11" s="59">
        <v>12</v>
      </c>
      <c r="I11" s="60">
        <v>0</v>
      </c>
      <c r="J11" s="45">
        <f t="shared" si="0"/>
        <v>214876.09</v>
      </c>
      <c r="K11" s="55" t="s">
        <v>21</v>
      </c>
      <c r="L11" s="55" t="s">
        <v>36</v>
      </c>
      <c r="M11" s="80"/>
      <c r="N11" s="55"/>
      <c r="O11" s="55"/>
      <c r="P11" s="4"/>
    </row>
    <row r="12" spans="1:16" s="12" customFormat="1" ht="15" thickBot="1" x14ac:dyDescent="0.3">
      <c r="A12" s="19">
        <v>3</v>
      </c>
      <c r="B12" s="56"/>
      <c r="C12" s="55"/>
      <c r="D12" s="55"/>
      <c r="E12" s="55"/>
      <c r="F12" s="58"/>
      <c r="G12" s="59"/>
      <c r="H12" s="59"/>
      <c r="I12" s="60"/>
      <c r="J12" s="45"/>
      <c r="K12" s="55"/>
      <c r="L12" s="62"/>
      <c r="M12" s="80"/>
      <c r="N12" s="55"/>
      <c r="O12" s="55"/>
      <c r="P12" s="4"/>
    </row>
    <row r="13" spans="1:16" s="12" customFormat="1" ht="15" thickBot="1" x14ac:dyDescent="0.3">
      <c r="A13" s="19">
        <v>4</v>
      </c>
      <c r="B13" s="56"/>
      <c r="C13" s="55"/>
      <c r="D13" s="55"/>
      <c r="E13" s="55"/>
      <c r="F13" s="58"/>
      <c r="G13" s="59"/>
      <c r="H13" s="59"/>
      <c r="I13" s="60"/>
      <c r="J13" s="45"/>
      <c r="K13" s="55"/>
      <c r="L13" s="62"/>
      <c r="M13" s="80"/>
      <c r="N13" s="55"/>
      <c r="O13" s="55"/>
      <c r="P13" s="4"/>
    </row>
    <row r="14" spans="1:16" s="12" customFormat="1" ht="18" customHeight="1" thickBot="1" x14ac:dyDescent="0.3">
      <c r="A14" s="19">
        <v>5</v>
      </c>
      <c r="B14" s="56"/>
      <c r="C14" s="55"/>
      <c r="D14" s="55"/>
      <c r="E14" s="55"/>
      <c r="F14" s="58"/>
      <c r="G14" s="59"/>
      <c r="H14" s="59"/>
      <c r="I14" s="60"/>
      <c r="J14" s="45"/>
      <c r="K14" s="55"/>
      <c r="L14" s="62"/>
      <c r="M14" s="80"/>
      <c r="N14" s="55"/>
      <c r="O14" s="55"/>
      <c r="P14" s="4"/>
    </row>
    <row r="15" spans="1:16" s="12" customFormat="1" ht="15" thickBot="1" x14ac:dyDescent="0.3">
      <c r="A15" s="19">
        <v>6</v>
      </c>
      <c r="B15" s="56"/>
      <c r="C15" s="55"/>
      <c r="D15" s="55"/>
      <c r="E15" s="57"/>
      <c r="F15" s="58"/>
      <c r="G15" s="59"/>
      <c r="H15" s="59"/>
      <c r="I15" s="60"/>
      <c r="J15" s="45"/>
      <c r="K15" s="55"/>
      <c r="L15" s="62"/>
      <c r="M15" s="80"/>
      <c r="N15" s="55"/>
      <c r="O15" s="55"/>
      <c r="P15" s="4"/>
    </row>
    <row r="16" spans="1:16" s="12" customFormat="1" ht="15" thickBot="1" x14ac:dyDescent="0.3">
      <c r="A16" s="19">
        <v>7</v>
      </c>
      <c r="B16" s="56"/>
      <c r="C16" s="55"/>
      <c r="D16" s="55"/>
      <c r="E16" s="57"/>
      <c r="F16" s="58"/>
      <c r="G16" s="59"/>
      <c r="H16" s="59"/>
      <c r="I16" s="60"/>
      <c r="J16" s="45"/>
      <c r="K16" s="55"/>
      <c r="L16" s="62"/>
      <c r="M16" s="80"/>
      <c r="N16" s="55"/>
      <c r="O16" s="55"/>
      <c r="P16" s="4"/>
    </row>
    <row r="17" spans="1:16" s="12" customFormat="1" ht="15" thickBot="1" x14ac:dyDescent="0.3">
      <c r="A17" s="19">
        <v>8</v>
      </c>
      <c r="B17" s="75"/>
      <c r="C17" s="55"/>
      <c r="D17" s="55"/>
      <c r="E17" s="64"/>
      <c r="F17" s="58"/>
      <c r="G17" s="59"/>
      <c r="H17" s="76"/>
      <c r="I17" s="60"/>
      <c r="J17" s="45"/>
      <c r="K17" s="55"/>
      <c r="L17" s="64"/>
      <c r="M17" s="80"/>
      <c r="N17" s="55"/>
      <c r="O17" s="55"/>
      <c r="P17" s="4"/>
    </row>
    <row r="18" spans="1:16" s="12" customFormat="1" ht="15" thickBot="1" x14ac:dyDescent="0.3">
      <c r="A18" s="19">
        <v>9</v>
      </c>
      <c r="B18" s="56"/>
      <c r="C18" s="55"/>
      <c r="D18" s="55"/>
      <c r="E18" s="64"/>
      <c r="F18" s="58"/>
      <c r="G18" s="59"/>
      <c r="H18" s="76"/>
      <c r="I18" s="60"/>
      <c r="J18" s="45"/>
      <c r="K18" s="55"/>
      <c r="L18" s="77"/>
      <c r="M18" s="80"/>
      <c r="N18" s="55"/>
      <c r="O18" s="55"/>
      <c r="P18" s="4"/>
    </row>
    <row r="19" spans="1:16" s="12" customFormat="1" ht="15" thickBot="1" x14ac:dyDescent="0.3">
      <c r="A19" s="19">
        <v>10</v>
      </c>
      <c r="B19" s="75"/>
      <c r="C19" s="55"/>
      <c r="D19" s="55"/>
      <c r="E19" s="64"/>
      <c r="F19" s="58"/>
      <c r="G19" s="59"/>
      <c r="H19" s="76"/>
      <c r="I19" s="60"/>
      <c r="J19" s="45"/>
      <c r="K19" s="55"/>
      <c r="L19" s="77"/>
      <c r="M19" s="80"/>
      <c r="N19" s="55"/>
      <c r="O19" s="55"/>
      <c r="P19" s="4"/>
    </row>
    <row r="20" spans="1:16" s="12" customFormat="1" ht="15" thickBot="1" x14ac:dyDescent="0.3">
      <c r="A20" s="19">
        <v>11</v>
      </c>
      <c r="B20" s="56"/>
      <c r="C20" s="55"/>
      <c r="D20" s="55"/>
      <c r="E20" s="64"/>
      <c r="F20" s="58"/>
      <c r="G20" s="59"/>
      <c r="H20" s="76"/>
      <c r="I20" s="60"/>
      <c r="J20" s="45"/>
      <c r="K20" s="55"/>
      <c r="L20" s="77"/>
      <c r="M20" s="80"/>
      <c r="N20" s="55"/>
      <c r="O20" s="55"/>
      <c r="P20" s="4"/>
    </row>
    <row r="21" spans="1:16" s="12" customFormat="1" ht="15" thickBot="1" x14ac:dyDescent="0.3">
      <c r="A21" s="19">
        <v>12</v>
      </c>
      <c r="B21" s="56"/>
      <c r="C21" s="55"/>
      <c r="D21" s="55"/>
      <c r="E21" s="64"/>
      <c r="F21" s="58"/>
      <c r="G21" s="59"/>
      <c r="H21" s="76"/>
      <c r="I21" s="60"/>
      <c r="J21" s="45"/>
      <c r="K21" s="55"/>
      <c r="L21" s="77"/>
      <c r="M21" s="80"/>
      <c r="N21" s="55"/>
      <c r="O21" s="55"/>
      <c r="P21" s="4"/>
    </row>
    <row r="22" spans="1:16" s="12" customFormat="1" ht="15" thickBot="1" x14ac:dyDescent="0.3">
      <c r="A22" s="19">
        <v>13</v>
      </c>
      <c r="B22" s="56"/>
      <c r="C22" s="55"/>
      <c r="D22" s="55"/>
      <c r="E22" s="64"/>
      <c r="F22" s="58"/>
      <c r="G22" s="59"/>
      <c r="H22" s="76"/>
      <c r="I22" s="60"/>
      <c r="J22" s="45"/>
      <c r="K22" s="55"/>
      <c r="L22" s="77"/>
      <c r="M22" s="80"/>
      <c r="N22" s="55"/>
      <c r="O22" s="55"/>
      <c r="P22" s="4"/>
    </row>
    <row r="23" spans="1:16" s="12" customFormat="1" ht="15" thickBot="1" x14ac:dyDescent="0.3">
      <c r="A23" s="19">
        <v>14</v>
      </c>
      <c r="B23" s="56"/>
      <c r="C23" s="55"/>
      <c r="D23" s="55"/>
      <c r="E23" s="64"/>
      <c r="F23" s="58"/>
      <c r="G23" s="59"/>
      <c r="H23" s="76"/>
      <c r="I23" s="60"/>
      <c r="J23" s="45"/>
      <c r="K23" s="55"/>
      <c r="L23" s="77"/>
      <c r="M23" s="80"/>
      <c r="N23" s="55"/>
      <c r="O23" s="55"/>
      <c r="P23" s="4"/>
    </row>
    <row r="24" spans="1:16" s="12" customFormat="1" ht="15" thickBot="1" x14ac:dyDescent="0.3">
      <c r="A24" s="19">
        <v>15</v>
      </c>
      <c r="B24" s="56"/>
      <c r="C24" s="55"/>
      <c r="D24" s="55"/>
      <c r="E24" s="64"/>
      <c r="F24" s="58"/>
      <c r="G24" s="59"/>
      <c r="H24" s="76"/>
      <c r="I24" s="60"/>
      <c r="J24" s="45"/>
      <c r="K24" s="55"/>
      <c r="L24" s="77"/>
      <c r="M24" s="80"/>
      <c r="N24" s="55"/>
      <c r="O24" s="55"/>
      <c r="P24" s="4"/>
    </row>
    <row r="25" spans="1:16" s="12" customFormat="1" ht="15" thickBot="1" x14ac:dyDescent="0.25">
      <c r="A25" s="19"/>
      <c r="B25" s="56"/>
      <c r="C25" s="55"/>
      <c r="D25" s="55"/>
      <c r="E25" s="64"/>
      <c r="F25" s="58"/>
      <c r="G25" s="59"/>
      <c r="H25" s="76"/>
      <c r="I25" s="60"/>
      <c r="J25" s="45"/>
      <c r="K25" s="66"/>
      <c r="L25" s="64"/>
      <c r="M25" s="80"/>
      <c r="N25" s="55"/>
      <c r="O25" s="55"/>
      <c r="P25" s="4"/>
    </row>
    <row r="26" spans="1:16" s="12" customFormat="1" ht="15" thickBot="1" x14ac:dyDescent="0.25">
      <c r="A26" s="19"/>
      <c r="B26" s="20"/>
      <c r="C26" s="19"/>
      <c r="D26" s="19"/>
      <c r="E26" s="28"/>
      <c r="F26" s="21"/>
      <c r="G26" s="22"/>
      <c r="H26" s="72"/>
      <c r="I26" s="32"/>
      <c r="J26" s="45"/>
      <c r="K26" s="27"/>
      <c r="L26" s="28"/>
      <c r="M26" s="48"/>
      <c r="N26" s="49"/>
      <c r="O26" s="19"/>
    </row>
    <row r="27" spans="1:16" s="12" customFormat="1" ht="15" thickBot="1" x14ac:dyDescent="0.25">
      <c r="A27" s="19"/>
      <c r="B27" s="20"/>
      <c r="C27" s="19"/>
      <c r="D27" s="19"/>
      <c r="E27" s="28"/>
      <c r="F27" s="21"/>
      <c r="G27" s="31"/>
      <c r="H27" s="31"/>
      <c r="I27" s="23"/>
      <c r="J27" s="45"/>
      <c r="K27" s="27"/>
      <c r="L27" s="29"/>
      <c r="M27" s="48"/>
      <c r="N27" s="49"/>
      <c r="O27" s="19"/>
    </row>
    <row r="28" spans="1:16" s="12" customFormat="1" ht="15" thickBot="1" x14ac:dyDescent="0.25">
      <c r="A28" s="19"/>
      <c r="B28" s="20"/>
      <c r="C28" s="19"/>
      <c r="D28" s="19"/>
      <c r="E28" s="28"/>
      <c r="F28" s="21"/>
      <c r="G28" s="31"/>
      <c r="H28" s="31"/>
      <c r="I28" s="23"/>
      <c r="J28" s="45"/>
      <c r="K28" s="27"/>
      <c r="L28" s="29"/>
      <c r="M28" s="48"/>
      <c r="N28" s="49"/>
      <c r="O28" s="19"/>
    </row>
    <row r="29" spans="1:16" s="12" customFormat="1" ht="15" thickBot="1" x14ac:dyDescent="0.25">
      <c r="A29" s="19"/>
      <c r="B29" s="20"/>
      <c r="C29" s="19"/>
      <c r="D29" s="19"/>
      <c r="E29" s="28"/>
      <c r="F29" s="21"/>
      <c r="G29" s="31"/>
      <c r="H29" s="31"/>
      <c r="I29" s="32"/>
      <c r="J29" s="45"/>
      <c r="K29" s="27"/>
      <c r="L29" s="29"/>
      <c r="M29" s="48"/>
      <c r="N29" s="49"/>
      <c r="O29" s="19"/>
    </row>
    <row r="30" spans="1:16" s="12" customFormat="1" ht="15" thickBot="1" x14ac:dyDescent="0.25">
      <c r="A30" s="19"/>
      <c r="B30" s="20"/>
      <c r="C30" s="19"/>
      <c r="D30" s="19"/>
      <c r="E30" s="28"/>
      <c r="F30" s="21"/>
      <c r="G30" s="22"/>
      <c r="H30" s="22"/>
      <c r="I30" s="23"/>
      <c r="J30" s="45"/>
      <c r="K30" s="27"/>
      <c r="L30" s="29"/>
      <c r="M30" s="48"/>
      <c r="N30" s="49"/>
      <c r="O30" s="19"/>
    </row>
    <row r="31" spans="1:16" s="12" customFormat="1" ht="15" thickBot="1" x14ac:dyDescent="0.25">
      <c r="A31" s="19"/>
      <c r="B31" s="20"/>
      <c r="C31" s="19"/>
      <c r="D31" s="19"/>
      <c r="E31" s="28"/>
      <c r="F31" s="21"/>
      <c r="G31" s="22"/>
      <c r="H31" s="22"/>
      <c r="I31" s="23"/>
      <c r="J31" s="45"/>
      <c r="K31" s="27"/>
      <c r="L31" s="29"/>
      <c r="M31" s="48"/>
      <c r="N31" s="49"/>
      <c r="O31" s="19"/>
    </row>
    <row r="32" spans="1:16" s="12" customFormat="1" ht="15" thickBot="1" x14ac:dyDescent="0.25">
      <c r="A32" s="19"/>
      <c r="B32" s="20"/>
      <c r="C32" s="19"/>
      <c r="D32" s="19"/>
      <c r="E32" s="28"/>
      <c r="F32" s="21"/>
      <c r="G32" s="30"/>
      <c r="H32" s="30"/>
      <c r="I32" s="32"/>
      <c r="J32" s="45"/>
      <c r="K32" s="27"/>
      <c r="L32" s="29"/>
      <c r="M32" s="48"/>
      <c r="N32" s="49"/>
      <c r="O32" s="19"/>
    </row>
    <row r="33" spans="1:15" s="12" customFormat="1" ht="15" thickBot="1" x14ac:dyDescent="0.25">
      <c r="A33" s="19"/>
      <c r="B33" s="20"/>
      <c r="C33" s="19"/>
      <c r="D33" s="19"/>
      <c r="E33" s="28"/>
      <c r="F33" s="21"/>
      <c r="G33" s="30"/>
      <c r="H33" s="30"/>
      <c r="I33" s="23"/>
      <c r="J33" s="45"/>
      <c r="K33" s="27"/>
      <c r="L33" s="29"/>
      <c r="M33" s="48"/>
      <c r="N33" s="49"/>
      <c r="O33" s="19"/>
    </row>
    <row r="34" spans="1:15" s="12" customFormat="1" ht="15" thickBot="1" x14ac:dyDescent="0.25">
      <c r="A34" s="19"/>
      <c r="B34" s="20"/>
      <c r="C34" s="19"/>
      <c r="D34" s="19"/>
      <c r="E34" s="28"/>
      <c r="F34" s="21"/>
      <c r="G34" s="22"/>
      <c r="H34" s="22"/>
      <c r="I34" s="23"/>
      <c r="J34" s="45"/>
      <c r="K34" s="27"/>
      <c r="L34" s="29"/>
      <c r="M34" s="48"/>
      <c r="N34" s="49"/>
      <c r="O34" s="19"/>
    </row>
    <row r="35" spans="1:15" s="12" customFormat="1" ht="15" thickBot="1" x14ac:dyDescent="0.25">
      <c r="A35" s="19"/>
      <c r="B35" s="20"/>
      <c r="C35" s="19"/>
      <c r="D35" s="19"/>
      <c r="E35" s="28"/>
      <c r="F35" s="21"/>
      <c r="G35" s="30"/>
      <c r="H35" s="30"/>
      <c r="I35" s="23"/>
      <c r="J35" s="45"/>
      <c r="K35" s="27"/>
      <c r="L35" s="29"/>
      <c r="M35" s="48"/>
      <c r="N35" s="49"/>
      <c r="O35" s="19"/>
    </row>
    <row r="36" spans="1:15" s="12" customFormat="1" ht="15" thickBot="1" x14ac:dyDescent="0.25">
      <c r="A36" s="19"/>
      <c r="B36" s="33"/>
      <c r="C36" s="19"/>
      <c r="D36" s="19"/>
      <c r="E36" s="28"/>
      <c r="F36" s="21"/>
      <c r="G36" s="30"/>
      <c r="H36" s="30"/>
      <c r="I36" s="23"/>
      <c r="J36" s="45"/>
      <c r="K36" s="27"/>
      <c r="L36" s="29"/>
      <c r="M36" s="48"/>
      <c r="N36" s="49"/>
      <c r="O36" s="19"/>
    </row>
    <row r="37" spans="1:15" s="12" customFormat="1" ht="15" thickBot="1" x14ac:dyDescent="0.25">
      <c r="A37" s="19"/>
      <c r="B37" s="29"/>
      <c r="C37" s="19"/>
      <c r="D37" s="19"/>
      <c r="E37" s="28"/>
      <c r="F37" s="21"/>
      <c r="G37" s="34"/>
      <c r="H37" s="34"/>
      <c r="I37" s="23"/>
      <c r="J37" s="45"/>
      <c r="K37" s="27"/>
      <c r="L37" s="29"/>
      <c r="M37" s="48"/>
      <c r="N37" s="49"/>
      <c r="O37" s="19"/>
    </row>
    <row r="38" spans="1:15" s="12" customFormat="1" ht="15" thickBot="1" x14ac:dyDescent="0.25">
      <c r="A38" s="19"/>
      <c r="B38" s="29"/>
      <c r="C38" s="19"/>
      <c r="D38" s="19"/>
      <c r="E38" s="35"/>
      <c r="F38" s="21"/>
      <c r="G38" s="36"/>
      <c r="H38" s="36"/>
      <c r="I38" s="23"/>
      <c r="J38" s="45"/>
      <c r="K38" s="27"/>
      <c r="L38" s="29"/>
      <c r="M38" s="48"/>
      <c r="N38" s="49"/>
      <c r="O38" s="19"/>
    </row>
    <row r="39" spans="1:15" s="12" customFormat="1" ht="15" thickBot="1" x14ac:dyDescent="0.3">
      <c r="A39" s="19"/>
      <c r="B39" s="26"/>
      <c r="C39" s="19"/>
      <c r="D39" s="19"/>
      <c r="E39" s="19"/>
      <c r="F39" s="21"/>
      <c r="G39" s="36"/>
      <c r="H39" s="36"/>
      <c r="I39" s="23"/>
      <c r="J39" s="45"/>
      <c r="K39" s="19"/>
      <c r="L39" s="19"/>
      <c r="M39" s="48"/>
      <c r="N39" s="49"/>
      <c r="O39" s="19"/>
    </row>
    <row r="40" spans="1:15" s="12" customFormat="1" ht="15" thickBot="1" x14ac:dyDescent="0.3">
      <c r="A40" s="19"/>
      <c r="B40" s="20"/>
      <c r="C40" s="19"/>
      <c r="D40" s="19"/>
      <c r="E40" s="19"/>
      <c r="F40" s="21"/>
      <c r="G40" s="22"/>
      <c r="H40" s="22"/>
      <c r="I40" s="23"/>
      <c r="J40" s="45"/>
      <c r="K40" s="19"/>
      <c r="L40" s="19"/>
      <c r="M40" s="48"/>
      <c r="N40" s="49"/>
      <c r="O40" s="19"/>
    </row>
    <row r="41" spans="1:15" s="12" customFormat="1" ht="15" thickBot="1" x14ac:dyDescent="0.3">
      <c r="A41" s="19"/>
      <c r="B41" s="20"/>
      <c r="C41" s="19"/>
      <c r="D41" s="19"/>
      <c r="E41" s="19"/>
      <c r="F41" s="21"/>
      <c r="G41" s="37"/>
      <c r="H41" s="37"/>
      <c r="I41" s="23"/>
      <c r="J41" s="45"/>
      <c r="K41" s="19"/>
      <c r="L41" s="19"/>
      <c r="M41" s="48"/>
      <c r="N41" s="49"/>
      <c r="O41" s="19"/>
    </row>
    <row r="42" spans="1:15" s="12" customFormat="1" ht="15" thickBot="1" x14ac:dyDescent="0.3">
      <c r="A42" s="19"/>
      <c r="B42" s="20"/>
      <c r="C42" s="19"/>
      <c r="D42" s="19"/>
      <c r="E42" s="19"/>
      <c r="F42" s="38"/>
      <c r="G42" s="37"/>
      <c r="H42" s="37"/>
      <c r="I42" s="23"/>
      <c r="J42" s="45"/>
      <c r="K42" s="19"/>
      <c r="L42" s="19"/>
      <c r="M42" s="48"/>
      <c r="N42" s="49"/>
      <c r="O42" s="19"/>
    </row>
    <row r="43" spans="1:15" s="12" customFormat="1" ht="15" thickBot="1" x14ac:dyDescent="0.25">
      <c r="A43" s="19"/>
      <c r="B43" s="20"/>
      <c r="C43" s="19"/>
      <c r="D43" s="27"/>
      <c r="E43" s="19"/>
      <c r="F43" s="21"/>
      <c r="G43" s="22"/>
      <c r="H43" s="22"/>
      <c r="I43" s="23"/>
      <c r="J43" s="45"/>
      <c r="K43" s="19"/>
      <c r="L43" s="19"/>
      <c r="M43" s="48"/>
      <c r="N43" s="49"/>
      <c r="O43" s="19"/>
    </row>
    <row r="44" spans="1:15" s="12" customFormat="1" ht="15" thickBot="1" x14ac:dyDescent="0.3">
      <c r="A44" s="19"/>
      <c r="B44" s="20"/>
      <c r="C44" s="19"/>
      <c r="D44" s="19"/>
      <c r="E44" s="19"/>
      <c r="F44" s="21"/>
      <c r="G44" s="22"/>
      <c r="H44" s="22"/>
      <c r="I44" s="23"/>
      <c r="J44" s="45"/>
      <c r="K44" s="19"/>
      <c r="L44" s="19"/>
      <c r="M44" s="48"/>
      <c r="N44" s="49"/>
      <c r="O44" s="19"/>
    </row>
    <row r="45" spans="1:15" s="12" customFormat="1" ht="15" thickBot="1" x14ac:dyDescent="0.3">
      <c r="A45" s="19"/>
      <c r="B45" s="26"/>
      <c r="C45" s="28"/>
      <c r="D45" s="28"/>
      <c r="E45" s="19"/>
      <c r="F45" s="38"/>
      <c r="G45" s="22"/>
      <c r="H45" s="22"/>
      <c r="I45" s="23"/>
      <c r="J45" s="45"/>
      <c r="K45" s="19"/>
      <c r="L45" s="19"/>
      <c r="M45" s="48"/>
      <c r="N45" s="49"/>
      <c r="O45" s="19"/>
    </row>
    <row r="46" spans="1:15" s="12" customFormat="1" ht="15" thickBot="1" x14ac:dyDescent="0.3">
      <c r="A46" s="19"/>
      <c r="B46" s="20"/>
      <c r="C46" s="19"/>
      <c r="D46" s="19"/>
      <c r="E46" s="19"/>
      <c r="F46" s="21"/>
      <c r="G46" s="22"/>
      <c r="H46" s="22"/>
      <c r="I46" s="23"/>
      <c r="J46" s="45"/>
      <c r="K46" s="19"/>
      <c r="L46" s="19"/>
      <c r="M46" s="48"/>
      <c r="N46" s="49"/>
      <c r="O46" s="19"/>
    </row>
    <row r="47" spans="1:15" s="12" customFormat="1" ht="15" thickBot="1" x14ac:dyDescent="0.3">
      <c r="A47" s="19"/>
      <c r="B47" s="20"/>
      <c r="C47" s="19"/>
      <c r="D47" s="19"/>
      <c r="E47" s="19"/>
      <c r="F47" s="21"/>
      <c r="G47" s="22"/>
      <c r="H47" s="22"/>
      <c r="I47" s="23"/>
      <c r="J47" s="45"/>
      <c r="K47" s="19"/>
      <c r="L47" s="19"/>
      <c r="M47" s="48"/>
      <c r="N47" s="49"/>
      <c r="O47" s="19"/>
    </row>
    <row r="48" spans="1:15" s="12" customFormat="1" ht="15" thickBot="1" x14ac:dyDescent="0.3">
      <c r="A48" s="19"/>
      <c r="B48" s="20"/>
      <c r="C48" s="19"/>
      <c r="D48" s="19"/>
      <c r="E48" s="19"/>
      <c r="F48" s="21"/>
      <c r="G48" s="22"/>
      <c r="H48" s="22"/>
      <c r="I48" s="23"/>
      <c r="J48" s="45"/>
      <c r="K48" s="19"/>
      <c r="L48" s="19"/>
      <c r="M48" s="48"/>
      <c r="N48" s="49"/>
      <c r="O48" s="19"/>
    </row>
    <row r="49" spans="1:22" s="12" customFormat="1" ht="15" thickBot="1" x14ac:dyDescent="0.25">
      <c r="A49" s="19"/>
      <c r="B49" s="39"/>
      <c r="C49" s="19"/>
      <c r="D49" s="19"/>
      <c r="E49" s="19"/>
      <c r="F49" s="21"/>
      <c r="G49" s="40"/>
      <c r="H49" s="40"/>
      <c r="I49" s="23"/>
      <c r="J49" s="45"/>
      <c r="K49" s="24"/>
      <c r="L49" s="24"/>
      <c r="M49" s="50"/>
      <c r="N49" s="49"/>
      <c r="O49" s="19"/>
    </row>
    <row r="50" spans="1:22" s="12" customFormat="1" ht="15" thickBot="1" x14ac:dyDescent="0.25">
      <c r="A50" s="19"/>
      <c r="B50" s="39"/>
      <c r="C50" s="19"/>
      <c r="D50" s="19"/>
      <c r="E50" s="19"/>
      <c r="F50" s="21"/>
      <c r="G50" s="40"/>
      <c r="H50" s="40"/>
      <c r="I50" s="23"/>
      <c r="J50" s="45"/>
      <c r="K50" s="24"/>
      <c r="L50" s="24"/>
      <c r="M50" s="50"/>
      <c r="N50" s="49"/>
      <c r="O50" s="19"/>
    </row>
    <row r="51" spans="1:22" s="12" customFormat="1" ht="15" thickBot="1" x14ac:dyDescent="0.25">
      <c r="A51" s="19"/>
      <c r="B51" s="39"/>
      <c r="C51" s="19"/>
      <c r="D51" s="19"/>
      <c r="E51" s="19"/>
      <c r="F51" s="21"/>
      <c r="G51" s="40"/>
      <c r="H51" s="40"/>
      <c r="I51" s="23"/>
      <c r="J51" s="45"/>
      <c r="K51" s="24"/>
      <c r="L51" s="24"/>
      <c r="M51" s="50"/>
      <c r="N51" s="49"/>
      <c r="O51" s="19"/>
    </row>
    <row r="52" spans="1:22" s="12" customFormat="1" ht="15" thickBot="1" x14ac:dyDescent="0.25">
      <c r="A52" s="19"/>
      <c r="B52" s="39"/>
      <c r="C52" s="19"/>
      <c r="D52" s="19"/>
      <c r="E52" s="19"/>
      <c r="F52" s="21"/>
      <c r="G52" s="22"/>
      <c r="H52" s="22"/>
      <c r="I52" s="23"/>
      <c r="J52" s="45"/>
      <c r="K52" s="24"/>
      <c r="L52" s="24"/>
      <c r="M52" s="50"/>
      <c r="N52" s="49"/>
      <c r="O52" s="19"/>
    </row>
    <row r="53" spans="1:22" s="12" customFormat="1" ht="15" thickBot="1" x14ac:dyDescent="0.25">
      <c r="A53" s="19"/>
      <c r="B53" s="33"/>
      <c r="C53" s="19"/>
      <c r="D53" s="19"/>
      <c r="E53" s="19"/>
      <c r="F53" s="21"/>
      <c r="G53" s="22"/>
      <c r="H53" s="22"/>
      <c r="I53" s="23"/>
      <c r="J53" s="45"/>
      <c r="K53" s="24"/>
      <c r="L53" s="24"/>
      <c r="M53" s="50"/>
      <c r="N53" s="49"/>
      <c r="O53" s="19"/>
    </row>
    <row r="54" spans="1:22" s="12" customFormat="1" ht="15" thickBot="1" x14ac:dyDescent="0.3">
      <c r="A54" s="19"/>
      <c r="B54" s="25"/>
      <c r="C54" s="19"/>
      <c r="D54" s="19"/>
      <c r="E54" s="19"/>
      <c r="F54" s="21"/>
      <c r="G54" s="22"/>
      <c r="H54" s="22"/>
      <c r="I54" s="23"/>
      <c r="J54" s="45"/>
      <c r="K54" s="24"/>
      <c r="L54" s="24"/>
      <c r="M54" s="50"/>
      <c r="N54" s="49"/>
      <c r="O54" s="19"/>
    </row>
    <row r="55" spans="1:22" s="12" customFormat="1" ht="15.75" thickBot="1" x14ac:dyDescent="0.3">
      <c r="A55" s="19"/>
      <c r="B55" s="25"/>
      <c r="C55" s="19"/>
      <c r="D55" s="41"/>
      <c r="E55" s="42"/>
      <c r="F55" s="38"/>
      <c r="G55" s="37"/>
      <c r="H55" s="37"/>
      <c r="I55" s="23"/>
      <c r="J55" s="45"/>
      <c r="K55" s="24"/>
      <c r="L55" s="43"/>
      <c r="M55" s="51"/>
      <c r="N55" s="52"/>
      <c r="O55" s="41"/>
      <c r="P55" s="14"/>
      <c r="Q55" s="14"/>
      <c r="R55" s="14"/>
      <c r="S55" s="14"/>
      <c r="T55" s="14"/>
      <c r="U55" s="14"/>
      <c r="V55" s="14"/>
    </row>
    <row r="56" spans="1:22" s="12" customFormat="1" ht="15.75" thickBot="1" x14ac:dyDescent="0.3">
      <c r="A56" s="19"/>
      <c r="B56" s="25"/>
      <c r="C56" s="19"/>
      <c r="D56" s="41"/>
      <c r="E56" s="42"/>
      <c r="F56" s="38"/>
      <c r="G56" s="37"/>
      <c r="H56" s="37"/>
      <c r="I56" s="23"/>
      <c r="J56" s="45"/>
      <c r="K56" s="24"/>
      <c r="L56" s="43"/>
      <c r="M56" s="51"/>
      <c r="N56" s="52"/>
      <c r="O56" s="41"/>
      <c r="P56" s="14"/>
      <c r="Q56" s="14"/>
      <c r="R56" s="14"/>
      <c r="S56" s="14"/>
      <c r="T56" s="14"/>
      <c r="U56" s="14"/>
      <c r="V56" s="14"/>
    </row>
    <row r="57" spans="1:22" s="12" customFormat="1" x14ac:dyDescent="0.25">
      <c r="B57" s="16"/>
      <c r="F57" s="13"/>
      <c r="G57" s="15"/>
      <c r="H57" s="15"/>
      <c r="I57" s="17"/>
      <c r="J57" s="18"/>
    </row>
    <row r="58" spans="1:22" s="12" customFormat="1" x14ac:dyDescent="0.25">
      <c r="B58" s="16"/>
      <c r="F58" s="13"/>
      <c r="G58" s="15"/>
      <c r="H58" s="15"/>
      <c r="I58" s="17"/>
      <c r="J58" s="18"/>
    </row>
    <row r="59" spans="1:22" s="12" customFormat="1" x14ac:dyDescent="0.25">
      <c r="B59" s="16"/>
      <c r="F59" s="13"/>
      <c r="G59" s="15"/>
      <c r="H59" s="15"/>
      <c r="I59" s="17"/>
      <c r="J59" s="18"/>
    </row>
    <row r="60" spans="1:22" s="12" customFormat="1" x14ac:dyDescent="0.25">
      <c r="B60" s="16"/>
      <c r="F60" s="13"/>
      <c r="G60" s="15"/>
      <c r="H60" s="15"/>
      <c r="I60" s="17"/>
      <c r="J60" s="18"/>
    </row>
    <row r="61" spans="1:22" s="12" customFormat="1" x14ac:dyDescent="0.25">
      <c r="B61" s="16"/>
      <c r="F61" s="13"/>
      <c r="G61" s="15"/>
      <c r="H61" s="15"/>
      <c r="I61" s="17"/>
      <c r="J61" s="18"/>
    </row>
    <row r="62" spans="1:22" s="12" customFormat="1" x14ac:dyDescent="0.25">
      <c r="B62" s="16"/>
      <c r="F62" s="13"/>
      <c r="G62" s="15"/>
      <c r="H62" s="15"/>
      <c r="I62" s="17"/>
      <c r="J62" s="18"/>
    </row>
    <row r="63" spans="1:22" s="12" customFormat="1" x14ac:dyDescent="0.25">
      <c r="B63" s="16"/>
      <c r="F63" s="13"/>
      <c r="G63" s="15"/>
      <c r="H63" s="15"/>
      <c r="I63" s="17"/>
      <c r="J63" s="18"/>
    </row>
    <row r="64" spans="1:22" s="12" customFormat="1" x14ac:dyDescent="0.25">
      <c r="B64" s="16"/>
      <c r="F64" s="13"/>
      <c r="G64" s="15"/>
      <c r="H64" s="15"/>
      <c r="I64" s="17"/>
      <c r="J64" s="18"/>
    </row>
    <row r="65" spans="2:10" s="12" customFormat="1" x14ac:dyDescent="0.25">
      <c r="B65" s="16"/>
      <c r="F65" s="13"/>
      <c r="G65" s="15"/>
      <c r="H65" s="15"/>
      <c r="I65" s="17"/>
      <c r="J65" s="18"/>
    </row>
    <row r="66" spans="2:10" s="12" customFormat="1" x14ac:dyDescent="0.25">
      <c r="B66" s="16"/>
      <c r="F66" s="13"/>
      <c r="G66" s="15"/>
      <c r="H66" s="15"/>
      <c r="I66" s="17"/>
      <c r="J66" s="18"/>
    </row>
    <row r="67" spans="2:10" s="12" customFormat="1" x14ac:dyDescent="0.25">
      <c r="B67" s="16"/>
      <c r="F67" s="13"/>
      <c r="G67" s="15"/>
      <c r="H67" s="15"/>
      <c r="I67" s="17"/>
      <c r="J67" s="18"/>
    </row>
    <row r="68" spans="2:10" s="12" customFormat="1" x14ac:dyDescent="0.25">
      <c r="B68" s="16"/>
      <c r="F68" s="13"/>
      <c r="G68" s="15"/>
      <c r="H68" s="15"/>
      <c r="I68" s="17"/>
      <c r="J68" s="18"/>
    </row>
    <row r="69" spans="2:10" s="12" customFormat="1" x14ac:dyDescent="0.25">
      <c r="B69" s="16"/>
      <c r="F69" s="13"/>
      <c r="G69" s="15"/>
      <c r="H69" s="15"/>
      <c r="I69" s="17"/>
      <c r="J69" s="18"/>
    </row>
    <row r="70" spans="2:10" s="12" customFormat="1" x14ac:dyDescent="0.25">
      <c r="B70" s="16"/>
      <c r="F70" s="13"/>
      <c r="G70" s="15"/>
      <c r="H70" s="15"/>
      <c r="I70" s="17"/>
      <c r="J70" s="18"/>
    </row>
    <row r="71" spans="2:10" s="12" customFormat="1" x14ac:dyDescent="0.25">
      <c r="B71" s="16"/>
      <c r="F71" s="13"/>
      <c r="G71" s="15"/>
      <c r="H71" s="15"/>
      <c r="I71" s="17"/>
      <c r="J71" s="18"/>
    </row>
    <row r="72" spans="2:10" s="12" customFormat="1" x14ac:dyDescent="0.25">
      <c r="B72" s="16"/>
      <c r="F72" s="13"/>
      <c r="G72" s="15"/>
      <c r="H72" s="15"/>
      <c r="I72" s="17"/>
      <c r="J72" s="18"/>
    </row>
    <row r="73" spans="2:10" s="12" customFormat="1" x14ac:dyDescent="0.25">
      <c r="B73" s="16"/>
      <c r="F73" s="13"/>
      <c r="G73" s="15"/>
      <c r="H73" s="15"/>
      <c r="I73" s="17"/>
      <c r="J73" s="18"/>
    </row>
    <row r="74" spans="2:10" s="12" customFormat="1" x14ac:dyDescent="0.25">
      <c r="B74" s="16"/>
      <c r="F74" s="13"/>
      <c r="G74" s="15"/>
      <c r="H74" s="15"/>
      <c r="I74" s="17"/>
      <c r="J74" s="18"/>
    </row>
    <row r="75" spans="2:10" s="12" customFormat="1" x14ac:dyDescent="0.25">
      <c r="B75" s="16"/>
      <c r="F75" s="13"/>
      <c r="G75" s="15"/>
      <c r="H75" s="15"/>
      <c r="I75" s="17"/>
      <c r="J75" s="18"/>
    </row>
    <row r="76" spans="2:10" s="12" customFormat="1" x14ac:dyDescent="0.25">
      <c r="B76" s="16"/>
      <c r="F76" s="13"/>
      <c r="G76" s="15"/>
      <c r="H76" s="15"/>
      <c r="I76" s="17"/>
      <c r="J76" s="18"/>
    </row>
    <row r="77" spans="2:10" s="12" customFormat="1" x14ac:dyDescent="0.25">
      <c r="B77" s="16"/>
      <c r="F77" s="13"/>
      <c r="G77" s="15"/>
      <c r="H77" s="15"/>
      <c r="I77" s="17"/>
      <c r="J77" s="18"/>
    </row>
    <row r="78" spans="2:10" s="12" customFormat="1" x14ac:dyDescent="0.25">
      <c r="B78" s="16"/>
      <c r="F78" s="13"/>
      <c r="G78" s="15"/>
      <c r="H78" s="15"/>
      <c r="I78" s="17"/>
      <c r="J78" s="18"/>
    </row>
    <row r="79" spans="2:10" s="12" customFormat="1" x14ac:dyDescent="0.25">
      <c r="B79" s="16"/>
      <c r="F79" s="13"/>
      <c r="G79" s="15"/>
      <c r="H79" s="15"/>
      <c r="I79" s="17"/>
      <c r="J79" s="18"/>
    </row>
    <row r="80" spans="2:10" s="12" customFormat="1" x14ac:dyDescent="0.25">
      <c r="B80" s="16"/>
      <c r="F80" s="13"/>
      <c r="G80" s="15"/>
      <c r="H80" s="15"/>
      <c r="I80" s="17"/>
      <c r="J80" s="18"/>
    </row>
    <row r="81" spans="2:10" s="12" customFormat="1" x14ac:dyDescent="0.25">
      <c r="B81" s="16"/>
      <c r="F81" s="13"/>
      <c r="G81" s="15"/>
      <c r="H81" s="15"/>
      <c r="I81" s="17"/>
      <c r="J81" s="18"/>
    </row>
    <row r="82" spans="2:10" s="12" customFormat="1" x14ac:dyDescent="0.25">
      <c r="B82" s="16"/>
      <c r="F82" s="13"/>
      <c r="G82" s="15"/>
      <c r="H82" s="15"/>
      <c r="I82" s="17"/>
      <c r="J82" s="18"/>
    </row>
    <row r="83" spans="2:10" s="12" customFormat="1" x14ac:dyDescent="0.25">
      <c r="B83" s="16"/>
      <c r="F83" s="13"/>
      <c r="G83" s="15"/>
      <c r="H83" s="15"/>
      <c r="I83" s="17"/>
      <c r="J83" s="18"/>
    </row>
    <row r="84" spans="2:10" s="12" customFormat="1" x14ac:dyDescent="0.25">
      <c r="B84" s="16"/>
      <c r="F84" s="13"/>
      <c r="G84" s="15"/>
      <c r="H84" s="15"/>
      <c r="I84" s="17"/>
      <c r="J84" s="18"/>
    </row>
    <row r="85" spans="2:10" s="12" customFormat="1" x14ac:dyDescent="0.25">
      <c r="B85" s="16"/>
      <c r="F85" s="13"/>
      <c r="G85" s="15"/>
      <c r="H85" s="15"/>
      <c r="I85" s="17"/>
      <c r="J85" s="18"/>
    </row>
    <row r="86" spans="2:10" s="12" customFormat="1" x14ac:dyDescent="0.25">
      <c r="B86" s="16"/>
      <c r="F86" s="13"/>
      <c r="G86" s="15"/>
      <c r="H86" s="15"/>
      <c r="I86" s="17"/>
      <c r="J86" s="18"/>
    </row>
    <row r="87" spans="2:10" s="12" customFormat="1" x14ac:dyDescent="0.25">
      <c r="B87" s="16"/>
      <c r="F87" s="13"/>
      <c r="G87" s="15"/>
      <c r="H87" s="15"/>
      <c r="I87" s="17"/>
      <c r="J87" s="18"/>
    </row>
    <row r="88" spans="2:10" s="12" customFormat="1" x14ac:dyDescent="0.25">
      <c r="B88" s="16"/>
      <c r="F88" s="13"/>
      <c r="G88" s="15"/>
      <c r="H88" s="15"/>
      <c r="I88" s="17"/>
      <c r="J88" s="18"/>
    </row>
    <row r="89" spans="2:10" s="12" customFormat="1" x14ac:dyDescent="0.25">
      <c r="B89" s="16"/>
      <c r="F89" s="13"/>
      <c r="G89" s="15"/>
      <c r="H89" s="15"/>
      <c r="I89" s="17"/>
      <c r="J89" s="18"/>
    </row>
    <row r="90" spans="2:10" s="12" customFormat="1" x14ac:dyDescent="0.25">
      <c r="B90" s="16"/>
      <c r="F90" s="13"/>
      <c r="G90" s="15"/>
      <c r="H90" s="15"/>
      <c r="I90" s="17"/>
      <c r="J90" s="18"/>
    </row>
    <row r="91" spans="2:10" s="12" customFormat="1" x14ac:dyDescent="0.25">
      <c r="B91" s="16"/>
      <c r="F91" s="13"/>
      <c r="G91" s="15"/>
      <c r="H91" s="15"/>
      <c r="I91" s="17"/>
      <c r="J91" s="18"/>
    </row>
    <row r="92" spans="2:10" s="12" customFormat="1" x14ac:dyDescent="0.25">
      <c r="B92" s="16"/>
      <c r="F92" s="13"/>
      <c r="G92" s="15"/>
      <c r="H92" s="15"/>
      <c r="I92" s="17"/>
      <c r="J92" s="18"/>
    </row>
    <row r="93" spans="2:10" s="12" customFormat="1" x14ac:dyDescent="0.25">
      <c r="B93" s="16"/>
      <c r="F93" s="13"/>
      <c r="G93" s="15"/>
      <c r="H93" s="15"/>
      <c r="I93" s="17"/>
      <c r="J93" s="18"/>
    </row>
    <row r="94" spans="2:10" s="12" customFormat="1" x14ac:dyDescent="0.25">
      <c r="B94" s="16"/>
      <c r="F94" s="13"/>
      <c r="G94" s="15"/>
      <c r="H94" s="15"/>
      <c r="I94" s="17"/>
      <c r="J94" s="18"/>
    </row>
    <row r="95" spans="2:10" s="12" customFormat="1" x14ac:dyDescent="0.25">
      <c r="B95" s="16"/>
      <c r="F95" s="13"/>
      <c r="G95" s="15"/>
      <c r="H95" s="15"/>
      <c r="I95" s="17"/>
      <c r="J95" s="18"/>
    </row>
    <row r="96" spans="2:10" s="12" customFormat="1" x14ac:dyDescent="0.25">
      <c r="B96" s="16"/>
      <c r="F96" s="13"/>
      <c r="G96" s="15"/>
      <c r="H96" s="15"/>
      <c r="I96" s="17"/>
      <c r="J96" s="18"/>
    </row>
    <row r="97" spans="2:10" s="12" customFormat="1" x14ac:dyDescent="0.25">
      <c r="B97" s="16"/>
      <c r="F97" s="13"/>
      <c r="G97" s="15"/>
      <c r="H97" s="15"/>
      <c r="I97" s="17"/>
      <c r="J97" s="18"/>
    </row>
    <row r="98" spans="2:10" s="12" customFormat="1" x14ac:dyDescent="0.25">
      <c r="B98" s="16"/>
      <c r="F98" s="13"/>
      <c r="G98" s="15"/>
      <c r="H98" s="15"/>
      <c r="I98" s="17"/>
      <c r="J98" s="18"/>
    </row>
    <row r="99" spans="2:10" s="12" customFormat="1" x14ac:dyDescent="0.25">
      <c r="B99" s="16"/>
      <c r="F99" s="13"/>
      <c r="G99" s="15"/>
      <c r="H99" s="15"/>
      <c r="I99" s="17"/>
      <c r="J99" s="18"/>
    </row>
    <row r="100" spans="2:10" s="12" customFormat="1" x14ac:dyDescent="0.25">
      <c r="B100" s="16"/>
      <c r="F100" s="13"/>
      <c r="G100" s="15"/>
      <c r="H100" s="15"/>
      <c r="I100" s="17"/>
      <c r="J100" s="18"/>
    </row>
    <row r="101" spans="2:10" s="12" customFormat="1" x14ac:dyDescent="0.25">
      <c r="B101" s="16"/>
      <c r="F101" s="13"/>
      <c r="G101" s="15"/>
      <c r="H101" s="15"/>
      <c r="I101" s="17"/>
      <c r="J101" s="18"/>
    </row>
  </sheetData>
  <dataConsolidate>
    <dataRefs count="1">
      <dataRef ref="B2:B6" sheet="Hoja2"/>
    </dataRefs>
  </dataConsolidate>
  <dataValidations count="8">
    <dataValidation type="list" allowBlank="1" showInputMessage="1" showErrorMessage="1" sqref="N39:N40 K49:K1048576 K25:K42 N2:N11">
      <formula1>#REF!</formula1>
    </dataValidation>
    <dataValidation type="list" allowBlank="1" showInputMessage="1" showErrorMessage="1" sqref="C1">
      <formula1>$C$20:$C$20</formula1>
    </dataValidation>
    <dataValidation type="list" allowBlank="1" showInputMessage="1" showErrorMessage="1" sqref="C39:C40 C49:C53">
      <formula1>$C$18:$C$18</formula1>
    </dataValidation>
    <dataValidation type="list" allowBlank="1" showInputMessage="1" showErrorMessage="1" sqref="C41:C42">
      <formula1>$C$19:$C$20</formula1>
    </dataValidation>
    <dataValidation type="list" allowBlank="1" showInputMessage="1" showErrorMessage="1" sqref="L39:L40 L49:L56">
      <formula1>$K$18:$K$18</formula1>
    </dataValidation>
    <dataValidation type="list" allowBlank="1" showInputMessage="1" showErrorMessage="1" sqref="L43:L48">
      <formula1>$K$18:$K$19</formula1>
    </dataValidation>
    <dataValidation type="list" allowBlank="1" showInputMessage="1" showErrorMessage="1" sqref="N49:N56 N12:N16">
      <formula1>$N$18:$N$18</formula1>
    </dataValidation>
    <dataValidation type="list" allowBlank="1" showInputMessage="1" showErrorMessage="1" sqref="L2:L11">
      <formula1>EnvioExpte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'C:\Users\abperez003\Desktop\PREVISION-CONTRATOS\Resumen\[Copia de Planificacion-contratos-2025_Bizkaia.xlsx]Hoja2'!#REF!</xm:f>
          </x14:formula1>
          <xm:sqref>C12:C16 K3 K12:K24</xm:sqref>
        </x14:dataValidation>
        <x14:dataValidation type="list" allowBlank="1" showInputMessage="1" showErrorMessage="1">
          <x14:formula1>
            <xm:f>'C:\Users\abperez003\Desktop\PREVISION-CONTRATOS\Resumen\[ARABA Planificacion-contratos-2025.xlsx]Hoja2'!#REF!</xm:f>
          </x14:formula1>
          <xm:sqref>K2 K4:K11 C2:C11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zoomScaleNormal="100" workbookViewId="0">
      <pane ySplit="1" topLeftCell="A2" activePane="bottomLeft" state="frozen"/>
      <selection pane="bottomLeft" activeCell="A2" sqref="A2:XFD2"/>
    </sheetView>
  </sheetViews>
  <sheetFormatPr baseColWidth="10" defaultColWidth="24.42578125" defaultRowHeight="14.25" x14ac:dyDescent="0.25"/>
  <cols>
    <col min="1" max="1" width="5" style="4" customWidth="1"/>
    <col min="2" max="2" width="22.7109375" style="5" customWidth="1"/>
    <col min="3" max="3" width="16.140625" style="4" customWidth="1"/>
    <col min="4" max="4" width="27.42578125" style="4" customWidth="1"/>
    <col min="5" max="5" width="10.42578125" style="4" customWidth="1"/>
    <col min="6" max="6" width="19.42578125" style="6" bestFit="1" customWidth="1"/>
    <col min="7" max="8" width="9.7109375" style="9" customWidth="1"/>
    <col min="9" max="9" width="14.5703125" style="11" customWidth="1"/>
    <col min="10" max="10" width="20.7109375" style="46" customWidth="1"/>
    <col min="11" max="11" width="11.5703125" style="4" customWidth="1"/>
    <col min="12" max="12" width="14.85546875" style="4" customWidth="1"/>
    <col min="13" max="13" width="15.85546875" style="4" customWidth="1"/>
    <col min="14" max="14" width="14.85546875" style="4" customWidth="1"/>
    <col min="15" max="15" width="50.140625" style="4" customWidth="1"/>
    <col min="16" max="16384" width="24.42578125" style="4"/>
  </cols>
  <sheetData>
    <row r="1" spans="1:16" ht="102.75" thickBot="1" x14ac:dyDescent="0.3">
      <c r="A1" s="1"/>
      <c r="B1" s="2" t="s">
        <v>0</v>
      </c>
      <c r="C1" s="2" t="s">
        <v>1</v>
      </c>
      <c r="D1" s="2" t="s">
        <v>20</v>
      </c>
      <c r="E1" s="2" t="s">
        <v>2</v>
      </c>
      <c r="F1" s="7" t="s">
        <v>19</v>
      </c>
      <c r="G1" s="8" t="s">
        <v>3</v>
      </c>
      <c r="H1" s="8" t="s">
        <v>4</v>
      </c>
      <c r="I1" s="10" t="s">
        <v>5</v>
      </c>
      <c r="J1" s="44" t="s">
        <v>6</v>
      </c>
      <c r="K1" s="2" t="s">
        <v>7</v>
      </c>
      <c r="L1" s="2" t="s">
        <v>8</v>
      </c>
      <c r="M1" s="47" t="s">
        <v>9</v>
      </c>
      <c r="N1" s="47" t="s">
        <v>10</v>
      </c>
      <c r="O1" s="3" t="s">
        <v>11</v>
      </c>
    </row>
    <row r="2" spans="1:16" s="12" customFormat="1" ht="90.75" thickBot="1" x14ac:dyDescent="0.3">
      <c r="A2" s="19">
        <v>1</v>
      </c>
      <c r="B2" s="78" t="s">
        <v>115</v>
      </c>
      <c r="C2" s="19" t="s">
        <v>16</v>
      </c>
      <c r="D2" s="19" t="s">
        <v>116</v>
      </c>
      <c r="E2" s="19">
        <v>24</v>
      </c>
      <c r="F2" s="21">
        <v>200000</v>
      </c>
      <c r="G2" s="22">
        <v>2</v>
      </c>
      <c r="H2" s="22">
        <v>12</v>
      </c>
      <c r="I2" s="23">
        <v>0.2</v>
      </c>
      <c r="J2" s="45">
        <f>F2+(F2*I2)+((F2/E2)*(G2*H2))</f>
        <v>440000</v>
      </c>
      <c r="K2" s="19" t="s">
        <v>21</v>
      </c>
      <c r="L2" s="19"/>
      <c r="M2" s="48"/>
      <c r="N2" s="49"/>
      <c r="O2" s="19" t="s">
        <v>117</v>
      </c>
    </row>
    <row r="3" spans="1:16" s="12" customFormat="1" ht="15" thickBot="1" x14ac:dyDescent="0.3">
      <c r="A3" s="19">
        <v>2</v>
      </c>
      <c r="B3" s="56"/>
      <c r="C3" s="55"/>
      <c r="D3" s="55"/>
      <c r="E3" s="55"/>
      <c r="F3" s="58"/>
      <c r="G3" s="59"/>
      <c r="H3" s="59"/>
      <c r="I3" s="60"/>
      <c r="J3" s="61"/>
      <c r="K3" s="55"/>
      <c r="L3" s="62"/>
      <c r="M3" s="62"/>
      <c r="N3" s="55"/>
      <c r="O3" s="55"/>
      <c r="P3" s="4"/>
    </row>
    <row r="4" spans="1:16" s="12" customFormat="1" ht="15" thickBot="1" x14ac:dyDescent="0.3">
      <c r="A4" s="19">
        <v>4</v>
      </c>
      <c r="B4" s="56"/>
      <c r="C4" s="55"/>
      <c r="D4" s="55"/>
      <c r="E4" s="55"/>
      <c r="F4" s="58"/>
      <c r="G4" s="59"/>
      <c r="H4" s="59"/>
      <c r="I4" s="60"/>
      <c r="J4" s="61"/>
      <c r="K4" s="55"/>
      <c r="L4" s="62"/>
      <c r="M4" s="62"/>
      <c r="N4" s="55"/>
      <c r="O4" s="55"/>
      <c r="P4" s="4"/>
    </row>
    <row r="5" spans="1:16" s="12" customFormat="1" ht="15" thickBot="1" x14ac:dyDescent="0.3">
      <c r="A5" s="19">
        <v>5</v>
      </c>
      <c r="B5" s="56"/>
      <c r="C5" s="55"/>
      <c r="D5" s="55"/>
      <c r="E5" s="55"/>
      <c r="F5" s="58"/>
      <c r="G5" s="59"/>
      <c r="H5" s="59"/>
      <c r="I5" s="60"/>
      <c r="J5" s="61"/>
      <c r="K5" s="55"/>
      <c r="L5" s="62"/>
      <c r="M5" s="62"/>
      <c r="N5" s="55"/>
      <c r="O5" s="55"/>
      <c r="P5" s="4"/>
    </row>
    <row r="6" spans="1:16" s="12" customFormat="1" ht="18" customHeight="1" thickBot="1" x14ac:dyDescent="0.3">
      <c r="A6" s="19">
        <v>6</v>
      </c>
      <c r="B6" s="56"/>
      <c r="C6" s="55"/>
      <c r="D6" s="55"/>
      <c r="E6" s="55"/>
      <c r="F6" s="58"/>
      <c r="G6" s="59"/>
      <c r="H6" s="59"/>
      <c r="I6" s="60"/>
      <c r="J6" s="61"/>
      <c r="K6" s="55"/>
      <c r="L6" s="62"/>
      <c r="M6" s="62"/>
      <c r="N6" s="55"/>
      <c r="O6" s="55"/>
      <c r="P6" s="4"/>
    </row>
    <row r="7" spans="1:16" s="12" customFormat="1" ht="15" thickBot="1" x14ac:dyDescent="0.3">
      <c r="A7" s="19">
        <v>7</v>
      </c>
      <c r="B7" s="56"/>
      <c r="C7" s="55"/>
      <c r="D7" s="55"/>
      <c r="E7" s="57"/>
      <c r="F7" s="58"/>
      <c r="G7" s="59"/>
      <c r="H7" s="59"/>
      <c r="I7" s="60"/>
      <c r="J7" s="61"/>
      <c r="K7" s="55"/>
      <c r="L7" s="62"/>
      <c r="M7" s="62"/>
      <c r="N7" s="55"/>
      <c r="O7" s="55"/>
      <c r="P7" s="4"/>
    </row>
    <row r="8" spans="1:16" s="12" customFormat="1" ht="15" thickBot="1" x14ac:dyDescent="0.3">
      <c r="A8" s="19">
        <v>8</v>
      </c>
      <c r="B8" s="56"/>
      <c r="C8" s="55"/>
      <c r="D8" s="55"/>
      <c r="E8" s="57"/>
      <c r="F8" s="58"/>
      <c r="G8" s="59"/>
      <c r="H8" s="59"/>
      <c r="I8" s="60"/>
      <c r="J8" s="61"/>
      <c r="K8" s="55"/>
      <c r="L8" s="62"/>
      <c r="M8" s="62"/>
      <c r="N8" s="55"/>
      <c r="O8" s="55"/>
      <c r="P8" s="4"/>
    </row>
    <row r="9" spans="1:16" s="12" customFormat="1" ht="15" thickBot="1" x14ac:dyDescent="0.3">
      <c r="A9" s="19">
        <v>9</v>
      </c>
      <c r="B9" s="75"/>
      <c r="C9" s="55"/>
      <c r="D9" s="55"/>
      <c r="E9" s="64"/>
      <c r="F9" s="58"/>
      <c r="G9" s="59"/>
      <c r="H9" s="76"/>
      <c r="I9" s="60"/>
      <c r="J9" s="61"/>
      <c r="K9" s="55"/>
      <c r="L9" s="64"/>
      <c r="M9" s="62"/>
      <c r="N9" s="55"/>
      <c r="O9" s="55"/>
      <c r="P9" s="4"/>
    </row>
    <row r="10" spans="1:16" s="12" customFormat="1" ht="15" thickBot="1" x14ac:dyDescent="0.3">
      <c r="A10" s="19">
        <v>10</v>
      </c>
      <c r="B10" s="56"/>
      <c r="C10" s="55"/>
      <c r="D10" s="55"/>
      <c r="E10" s="64"/>
      <c r="F10" s="58"/>
      <c r="G10" s="59"/>
      <c r="H10" s="76"/>
      <c r="I10" s="60"/>
      <c r="J10" s="61"/>
      <c r="K10" s="55"/>
      <c r="L10" s="77"/>
      <c r="M10" s="62"/>
      <c r="N10" s="55"/>
      <c r="O10" s="55"/>
      <c r="P10" s="4"/>
    </row>
    <row r="11" spans="1:16" s="12" customFormat="1" ht="15" thickBot="1" x14ac:dyDescent="0.3">
      <c r="A11" s="19">
        <v>11</v>
      </c>
      <c r="B11" s="75"/>
      <c r="C11" s="55"/>
      <c r="D11" s="55"/>
      <c r="E11" s="64"/>
      <c r="F11" s="58"/>
      <c r="G11" s="59"/>
      <c r="H11" s="76"/>
      <c r="I11" s="60"/>
      <c r="J11" s="61"/>
      <c r="K11" s="55"/>
      <c r="L11" s="77"/>
      <c r="M11" s="62"/>
      <c r="N11" s="55"/>
      <c r="O11" s="55"/>
      <c r="P11" s="4"/>
    </row>
    <row r="12" spans="1:16" s="12" customFormat="1" ht="15" thickBot="1" x14ac:dyDescent="0.3">
      <c r="A12" s="19">
        <v>12</v>
      </c>
      <c r="B12" s="56"/>
      <c r="C12" s="55"/>
      <c r="D12" s="55"/>
      <c r="E12" s="64"/>
      <c r="F12" s="58"/>
      <c r="G12" s="59"/>
      <c r="H12" s="76"/>
      <c r="I12" s="60"/>
      <c r="J12" s="61"/>
      <c r="K12" s="55"/>
      <c r="L12" s="77"/>
      <c r="M12" s="62"/>
      <c r="N12" s="55"/>
      <c r="O12" s="55"/>
      <c r="P12" s="4"/>
    </row>
    <row r="13" spans="1:16" s="12" customFormat="1" ht="15" thickBot="1" x14ac:dyDescent="0.3">
      <c r="A13" s="19">
        <v>13</v>
      </c>
      <c r="B13" s="56"/>
      <c r="C13" s="55"/>
      <c r="D13" s="55"/>
      <c r="E13" s="64"/>
      <c r="F13" s="58"/>
      <c r="G13" s="59"/>
      <c r="H13" s="76"/>
      <c r="I13" s="60"/>
      <c r="J13" s="61"/>
      <c r="K13" s="55"/>
      <c r="L13" s="77"/>
      <c r="M13" s="62"/>
      <c r="N13" s="55"/>
      <c r="O13" s="55"/>
      <c r="P13" s="4"/>
    </row>
    <row r="14" spans="1:16" s="12" customFormat="1" ht="15" thickBot="1" x14ac:dyDescent="0.3">
      <c r="A14" s="19">
        <v>14</v>
      </c>
      <c r="B14" s="56"/>
      <c r="C14" s="55"/>
      <c r="D14" s="55"/>
      <c r="E14" s="64"/>
      <c r="F14" s="58"/>
      <c r="G14" s="59"/>
      <c r="H14" s="76"/>
      <c r="I14" s="60"/>
      <c r="J14" s="61"/>
      <c r="K14" s="55"/>
      <c r="L14" s="77"/>
      <c r="M14" s="62"/>
      <c r="N14" s="55"/>
      <c r="O14" s="55"/>
      <c r="P14" s="4"/>
    </row>
    <row r="15" spans="1:16" s="12" customFormat="1" ht="15" thickBot="1" x14ac:dyDescent="0.3">
      <c r="A15" s="19">
        <v>15</v>
      </c>
      <c r="B15" s="56"/>
      <c r="C15" s="55"/>
      <c r="D15" s="74"/>
      <c r="E15" s="64"/>
      <c r="F15" s="58"/>
      <c r="G15" s="59"/>
      <c r="H15" s="76"/>
      <c r="I15" s="60"/>
      <c r="J15" s="61"/>
      <c r="K15" s="55"/>
      <c r="L15" s="77"/>
      <c r="M15" s="62"/>
      <c r="N15" s="55"/>
      <c r="O15" s="55"/>
      <c r="P15" s="4"/>
    </row>
    <row r="16" spans="1:16" s="12" customFormat="1" ht="15" thickBot="1" x14ac:dyDescent="0.3">
      <c r="A16" s="19">
        <v>16</v>
      </c>
      <c r="B16" s="56"/>
      <c r="C16" s="55"/>
      <c r="D16" s="55"/>
      <c r="E16" s="64"/>
      <c r="F16" s="58"/>
      <c r="G16" s="59"/>
      <c r="H16" s="76"/>
      <c r="I16" s="60"/>
      <c r="J16" s="61"/>
      <c r="K16" s="55"/>
      <c r="L16" s="77"/>
      <c r="M16" s="62"/>
      <c r="N16" s="55"/>
      <c r="O16" s="55"/>
      <c r="P16" s="4"/>
    </row>
    <row r="17" spans="1:16" s="12" customFormat="1" ht="15" thickBot="1" x14ac:dyDescent="0.25">
      <c r="A17" s="19"/>
      <c r="B17" s="56"/>
      <c r="C17" s="55"/>
      <c r="D17" s="55"/>
      <c r="E17" s="64"/>
      <c r="F17" s="58"/>
      <c r="G17" s="59"/>
      <c r="H17" s="76"/>
      <c r="I17" s="60"/>
      <c r="J17" s="61"/>
      <c r="K17" s="66"/>
      <c r="L17" s="64"/>
      <c r="M17" s="62"/>
      <c r="N17" s="55"/>
      <c r="O17" s="55"/>
      <c r="P17" s="4"/>
    </row>
    <row r="18" spans="1:16" s="12" customFormat="1" ht="15" thickBot="1" x14ac:dyDescent="0.25">
      <c r="A18" s="19"/>
      <c r="B18" s="20"/>
      <c r="C18" s="19"/>
      <c r="D18" s="19"/>
      <c r="E18" s="28"/>
      <c r="F18" s="21"/>
      <c r="G18" s="22"/>
      <c r="H18" s="72"/>
      <c r="I18" s="32"/>
      <c r="J18" s="45"/>
      <c r="K18" s="27"/>
      <c r="L18" s="28"/>
      <c r="M18" s="48"/>
      <c r="N18" s="49"/>
      <c r="O18" s="19"/>
    </row>
    <row r="19" spans="1:16" s="12" customFormat="1" ht="15" thickBot="1" x14ac:dyDescent="0.25">
      <c r="A19" s="19"/>
      <c r="B19" s="20"/>
      <c r="C19" s="19"/>
      <c r="D19" s="19"/>
      <c r="E19" s="28"/>
      <c r="F19" s="21"/>
      <c r="G19" s="31"/>
      <c r="H19" s="31"/>
      <c r="I19" s="23"/>
      <c r="J19" s="45"/>
      <c r="K19" s="27"/>
      <c r="L19" s="29"/>
      <c r="M19" s="48"/>
      <c r="N19" s="49"/>
      <c r="O19" s="19"/>
    </row>
    <row r="20" spans="1:16" s="12" customFormat="1" ht="15" thickBot="1" x14ac:dyDescent="0.25">
      <c r="A20" s="19"/>
      <c r="B20" s="20"/>
      <c r="C20" s="19"/>
      <c r="D20" s="19"/>
      <c r="E20" s="28"/>
      <c r="F20" s="21"/>
      <c r="G20" s="31"/>
      <c r="H20" s="31"/>
      <c r="I20" s="23"/>
      <c r="J20" s="45"/>
      <c r="K20" s="27"/>
      <c r="L20" s="29"/>
      <c r="M20" s="48"/>
      <c r="N20" s="49"/>
      <c r="O20" s="19"/>
    </row>
    <row r="21" spans="1:16" s="12" customFormat="1" ht="15" thickBot="1" x14ac:dyDescent="0.25">
      <c r="A21" s="19"/>
      <c r="B21" s="20"/>
      <c r="C21" s="19"/>
      <c r="D21" s="19"/>
      <c r="E21" s="28"/>
      <c r="F21" s="21"/>
      <c r="G21" s="31"/>
      <c r="H21" s="31"/>
      <c r="I21" s="32"/>
      <c r="J21" s="45"/>
      <c r="K21" s="27"/>
      <c r="L21" s="29"/>
      <c r="M21" s="48"/>
      <c r="N21" s="49"/>
      <c r="O21" s="19"/>
    </row>
    <row r="22" spans="1:16" s="12" customFormat="1" ht="15" thickBot="1" x14ac:dyDescent="0.25">
      <c r="A22" s="19"/>
      <c r="B22" s="20"/>
      <c r="C22" s="19"/>
      <c r="D22" s="19"/>
      <c r="E22" s="28"/>
      <c r="F22" s="21"/>
      <c r="G22" s="22"/>
      <c r="H22" s="22"/>
      <c r="I22" s="23"/>
      <c r="J22" s="45"/>
      <c r="K22" s="27"/>
      <c r="L22" s="29"/>
      <c r="M22" s="48"/>
      <c r="N22" s="49"/>
      <c r="O22" s="19"/>
    </row>
    <row r="23" spans="1:16" s="12" customFormat="1" ht="15" thickBot="1" x14ac:dyDescent="0.25">
      <c r="A23" s="19"/>
      <c r="B23" s="20"/>
      <c r="C23" s="19"/>
      <c r="D23" s="19"/>
      <c r="E23" s="28"/>
      <c r="F23" s="21"/>
      <c r="G23" s="22"/>
      <c r="H23" s="22"/>
      <c r="I23" s="23"/>
      <c r="J23" s="45"/>
      <c r="K23" s="27"/>
      <c r="L23" s="29"/>
      <c r="M23" s="48"/>
      <c r="N23" s="49"/>
      <c r="O23" s="19"/>
    </row>
    <row r="24" spans="1:16" s="12" customFormat="1" ht="15" thickBot="1" x14ac:dyDescent="0.25">
      <c r="A24" s="19"/>
      <c r="B24" s="20"/>
      <c r="C24" s="19"/>
      <c r="D24" s="19"/>
      <c r="E24" s="28"/>
      <c r="F24" s="21"/>
      <c r="G24" s="30"/>
      <c r="H24" s="30"/>
      <c r="I24" s="32"/>
      <c r="J24" s="45"/>
      <c r="K24" s="27"/>
      <c r="L24" s="29"/>
      <c r="M24" s="48"/>
      <c r="N24" s="49"/>
      <c r="O24" s="19"/>
    </row>
    <row r="25" spans="1:16" s="12" customFormat="1" ht="15" thickBot="1" x14ac:dyDescent="0.25">
      <c r="A25" s="19"/>
      <c r="B25" s="20"/>
      <c r="C25" s="19"/>
      <c r="D25" s="19"/>
      <c r="E25" s="28"/>
      <c r="F25" s="21"/>
      <c r="G25" s="30"/>
      <c r="H25" s="30"/>
      <c r="I25" s="23"/>
      <c r="J25" s="45"/>
      <c r="K25" s="27"/>
      <c r="L25" s="29"/>
      <c r="M25" s="48"/>
      <c r="N25" s="49"/>
      <c r="O25" s="19"/>
    </row>
    <row r="26" spans="1:16" s="12" customFormat="1" ht="15" thickBot="1" x14ac:dyDescent="0.25">
      <c r="A26" s="19"/>
      <c r="B26" s="20"/>
      <c r="C26" s="19"/>
      <c r="D26" s="19"/>
      <c r="E26" s="28"/>
      <c r="F26" s="21"/>
      <c r="G26" s="22"/>
      <c r="H26" s="22"/>
      <c r="I26" s="23"/>
      <c r="J26" s="45"/>
      <c r="K26" s="27"/>
      <c r="L26" s="29"/>
      <c r="M26" s="48"/>
      <c r="N26" s="49"/>
      <c r="O26" s="19"/>
    </row>
    <row r="27" spans="1:16" s="12" customFormat="1" ht="15" thickBot="1" x14ac:dyDescent="0.25">
      <c r="A27" s="19"/>
      <c r="B27" s="20"/>
      <c r="C27" s="19"/>
      <c r="D27" s="19"/>
      <c r="E27" s="28"/>
      <c r="F27" s="21"/>
      <c r="G27" s="30"/>
      <c r="H27" s="30"/>
      <c r="I27" s="23"/>
      <c r="J27" s="45"/>
      <c r="K27" s="27"/>
      <c r="L27" s="29"/>
      <c r="M27" s="48"/>
      <c r="N27" s="49"/>
      <c r="O27" s="19"/>
    </row>
    <row r="28" spans="1:16" s="12" customFormat="1" ht="15" thickBot="1" x14ac:dyDescent="0.25">
      <c r="A28" s="19"/>
      <c r="B28" s="33"/>
      <c r="C28" s="19"/>
      <c r="D28" s="19"/>
      <c r="E28" s="28"/>
      <c r="F28" s="21"/>
      <c r="G28" s="30"/>
      <c r="H28" s="30"/>
      <c r="I28" s="23"/>
      <c r="J28" s="45"/>
      <c r="K28" s="27"/>
      <c r="L28" s="29"/>
      <c r="M28" s="48"/>
      <c r="N28" s="49"/>
      <c r="O28" s="19"/>
    </row>
    <row r="29" spans="1:16" s="12" customFormat="1" ht="15" thickBot="1" x14ac:dyDescent="0.25">
      <c r="A29" s="19"/>
      <c r="B29" s="29"/>
      <c r="C29" s="19"/>
      <c r="D29" s="19"/>
      <c r="E29" s="28"/>
      <c r="F29" s="21"/>
      <c r="G29" s="34"/>
      <c r="H29" s="34"/>
      <c r="I29" s="23"/>
      <c r="J29" s="45"/>
      <c r="K29" s="27"/>
      <c r="L29" s="29"/>
      <c r="M29" s="48"/>
      <c r="N29" s="49"/>
      <c r="O29" s="19"/>
    </row>
    <row r="30" spans="1:16" s="12" customFormat="1" ht="15" thickBot="1" x14ac:dyDescent="0.25">
      <c r="A30" s="19"/>
      <c r="B30" s="29"/>
      <c r="C30" s="19"/>
      <c r="D30" s="19"/>
      <c r="E30" s="35"/>
      <c r="F30" s="21"/>
      <c r="G30" s="36"/>
      <c r="H30" s="36"/>
      <c r="I30" s="23"/>
      <c r="J30" s="45"/>
      <c r="K30" s="27"/>
      <c r="L30" s="29"/>
      <c r="M30" s="48"/>
      <c r="N30" s="49"/>
      <c r="O30" s="19"/>
    </row>
    <row r="31" spans="1:16" s="12" customFormat="1" ht="15" thickBot="1" x14ac:dyDescent="0.3">
      <c r="A31" s="19"/>
      <c r="B31" s="26"/>
      <c r="C31" s="19"/>
      <c r="D31" s="19"/>
      <c r="E31" s="19"/>
      <c r="F31" s="21"/>
      <c r="G31" s="36"/>
      <c r="H31" s="36"/>
      <c r="I31" s="23"/>
      <c r="J31" s="45"/>
      <c r="K31" s="19"/>
      <c r="L31" s="19"/>
      <c r="M31" s="48"/>
      <c r="N31" s="49"/>
      <c r="O31" s="19"/>
    </row>
    <row r="32" spans="1:16" s="12" customFormat="1" ht="15" thickBot="1" x14ac:dyDescent="0.3">
      <c r="A32" s="19"/>
      <c r="B32" s="20"/>
      <c r="C32" s="19"/>
      <c r="D32" s="19"/>
      <c r="E32" s="19"/>
      <c r="F32" s="21"/>
      <c r="G32" s="22"/>
      <c r="H32" s="22"/>
      <c r="I32" s="23"/>
      <c r="J32" s="45"/>
      <c r="K32" s="19"/>
      <c r="L32" s="19"/>
      <c r="M32" s="48"/>
      <c r="N32" s="49"/>
      <c r="O32" s="19"/>
    </row>
    <row r="33" spans="1:22" s="12" customFormat="1" ht="15" thickBot="1" x14ac:dyDescent="0.3">
      <c r="A33" s="19"/>
      <c r="B33" s="20"/>
      <c r="C33" s="19"/>
      <c r="D33" s="19"/>
      <c r="E33" s="19"/>
      <c r="F33" s="21"/>
      <c r="G33" s="37"/>
      <c r="H33" s="37"/>
      <c r="I33" s="23"/>
      <c r="J33" s="45"/>
      <c r="K33" s="19"/>
      <c r="L33" s="19"/>
      <c r="M33" s="48"/>
      <c r="N33" s="49"/>
      <c r="O33" s="19"/>
    </row>
    <row r="34" spans="1:22" s="12" customFormat="1" ht="15" thickBot="1" x14ac:dyDescent="0.3">
      <c r="A34" s="19"/>
      <c r="B34" s="20"/>
      <c r="C34" s="19"/>
      <c r="D34" s="19"/>
      <c r="E34" s="19"/>
      <c r="F34" s="38"/>
      <c r="G34" s="37"/>
      <c r="H34" s="37"/>
      <c r="I34" s="23"/>
      <c r="J34" s="45"/>
      <c r="K34" s="19"/>
      <c r="L34" s="19"/>
      <c r="M34" s="48"/>
      <c r="N34" s="49"/>
      <c r="O34" s="19"/>
    </row>
    <row r="35" spans="1:22" s="12" customFormat="1" ht="15" thickBot="1" x14ac:dyDescent="0.25">
      <c r="A35" s="19"/>
      <c r="B35" s="20"/>
      <c r="C35" s="19"/>
      <c r="D35" s="27"/>
      <c r="E35" s="19"/>
      <c r="F35" s="21"/>
      <c r="G35" s="22"/>
      <c r="H35" s="22"/>
      <c r="I35" s="23"/>
      <c r="J35" s="45"/>
      <c r="K35" s="19"/>
      <c r="L35" s="19"/>
      <c r="M35" s="48"/>
      <c r="N35" s="49"/>
      <c r="O35" s="19"/>
    </row>
    <row r="36" spans="1:22" s="12" customFormat="1" ht="15" thickBot="1" x14ac:dyDescent="0.3">
      <c r="A36" s="19"/>
      <c r="B36" s="20"/>
      <c r="C36" s="19"/>
      <c r="D36" s="19"/>
      <c r="E36" s="19"/>
      <c r="F36" s="21"/>
      <c r="G36" s="22"/>
      <c r="H36" s="22"/>
      <c r="I36" s="23"/>
      <c r="J36" s="45"/>
      <c r="K36" s="19"/>
      <c r="L36" s="19"/>
      <c r="M36" s="48"/>
      <c r="N36" s="49"/>
      <c r="O36" s="19"/>
    </row>
    <row r="37" spans="1:22" s="12" customFormat="1" ht="15" thickBot="1" x14ac:dyDescent="0.3">
      <c r="A37" s="19"/>
      <c r="B37" s="26"/>
      <c r="C37" s="28"/>
      <c r="D37" s="28"/>
      <c r="E37" s="19"/>
      <c r="F37" s="38"/>
      <c r="G37" s="22"/>
      <c r="H37" s="22"/>
      <c r="I37" s="23"/>
      <c r="J37" s="45"/>
      <c r="K37" s="19"/>
      <c r="L37" s="19"/>
      <c r="M37" s="48"/>
      <c r="N37" s="49"/>
      <c r="O37" s="19"/>
    </row>
    <row r="38" spans="1:22" s="12" customFormat="1" ht="15" thickBot="1" x14ac:dyDescent="0.3">
      <c r="A38" s="19"/>
      <c r="B38" s="20"/>
      <c r="C38" s="19"/>
      <c r="D38" s="19"/>
      <c r="E38" s="19"/>
      <c r="F38" s="21"/>
      <c r="G38" s="22"/>
      <c r="H38" s="22"/>
      <c r="I38" s="23"/>
      <c r="J38" s="45"/>
      <c r="K38" s="19"/>
      <c r="L38" s="19"/>
      <c r="M38" s="48"/>
      <c r="N38" s="49"/>
      <c r="O38" s="19"/>
    </row>
    <row r="39" spans="1:22" s="12" customFormat="1" ht="15" thickBot="1" x14ac:dyDescent="0.3">
      <c r="A39" s="19"/>
      <c r="B39" s="20"/>
      <c r="C39" s="19"/>
      <c r="D39" s="19"/>
      <c r="E39" s="19"/>
      <c r="F39" s="21"/>
      <c r="G39" s="22"/>
      <c r="H39" s="22"/>
      <c r="I39" s="23"/>
      <c r="J39" s="45"/>
      <c r="K39" s="19"/>
      <c r="L39" s="19"/>
      <c r="M39" s="48"/>
      <c r="N39" s="49"/>
      <c r="O39" s="19"/>
    </row>
    <row r="40" spans="1:22" s="12" customFormat="1" ht="15" thickBot="1" x14ac:dyDescent="0.3">
      <c r="A40" s="19"/>
      <c r="B40" s="20"/>
      <c r="C40" s="19"/>
      <c r="D40" s="19"/>
      <c r="E40" s="19"/>
      <c r="F40" s="21"/>
      <c r="G40" s="22"/>
      <c r="H40" s="22"/>
      <c r="I40" s="23"/>
      <c r="J40" s="45"/>
      <c r="K40" s="19"/>
      <c r="L40" s="19"/>
      <c r="M40" s="48"/>
      <c r="N40" s="49"/>
      <c r="O40" s="19"/>
    </row>
    <row r="41" spans="1:22" s="12" customFormat="1" ht="15" thickBot="1" x14ac:dyDescent="0.25">
      <c r="A41" s="19"/>
      <c r="B41" s="39"/>
      <c r="C41" s="19"/>
      <c r="D41" s="19"/>
      <c r="E41" s="19"/>
      <c r="F41" s="21"/>
      <c r="G41" s="40"/>
      <c r="H41" s="40"/>
      <c r="I41" s="23"/>
      <c r="J41" s="45"/>
      <c r="K41" s="24"/>
      <c r="L41" s="24"/>
      <c r="M41" s="50"/>
      <c r="N41" s="49"/>
      <c r="O41" s="19"/>
    </row>
    <row r="42" spans="1:22" s="12" customFormat="1" ht="15" thickBot="1" x14ac:dyDescent="0.25">
      <c r="A42" s="19"/>
      <c r="B42" s="39"/>
      <c r="C42" s="19"/>
      <c r="D42" s="19"/>
      <c r="E42" s="19"/>
      <c r="F42" s="21"/>
      <c r="G42" s="40"/>
      <c r="H42" s="40"/>
      <c r="I42" s="23"/>
      <c r="J42" s="45"/>
      <c r="K42" s="24"/>
      <c r="L42" s="24"/>
      <c r="M42" s="50"/>
      <c r="N42" s="49"/>
      <c r="O42" s="19"/>
    </row>
    <row r="43" spans="1:22" s="12" customFormat="1" ht="15" thickBot="1" x14ac:dyDescent="0.25">
      <c r="A43" s="19"/>
      <c r="B43" s="39"/>
      <c r="C43" s="19"/>
      <c r="D43" s="19"/>
      <c r="E43" s="19"/>
      <c r="F43" s="21"/>
      <c r="G43" s="40"/>
      <c r="H43" s="40"/>
      <c r="I43" s="23"/>
      <c r="J43" s="45"/>
      <c r="K43" s="24"/>
      <c r="L43" s="24"/>
      <c r="M43" s="50"/>
      <c r="N43" s="49"/>
      <c r="O43" s="19"/>
    </row>
    <row r="44" spans="1:22" s="12" customFormat="1" ht="15" thickBot="1" x14ac:dyDescent="0.25">
      <c r="A44" s="19"/>
      <c r="B44" s="39"/>
      <c r="C44" s="19"/>
      <c r="D44" s="19"/>
      <c r="E44" s="19"/>
      <c r="F44" s="21"/>
      <c r="G44" s="22"/>
      <c r="H44" s="22"/>
      <c r="I44" s="23"/>
      <c r="J44" s="45"/>
      <c r="K44" s="24"/>
      <c r="L44" s="24"/>
      <c r="M44" s="50"/>
      <c r="N44" s="49"/>
      <c r="O44" s="19"/>
    </row>
    <row r="45" spans="1:22" s="12" customFormat="1" ht="15" thickBot="1" x14ac:dyDescent="0.25">
      <c r="A45" s="19"/>
      <c r="B45" s="33"/>
      <c r="C45" s="19"/>
      <c r="D45" s="19"/>
      <c r="E45" s="19"/>
      <c r="F45" s="21"/>
      <c r="G45" s="22"/>
      <c r="H45" s="22"/>
      <c r="I45" s="23"/>
      <c r="J45" s="45"/>
      <c r="K45" s="24"/>
      <c r="L45" s="24"/>
      <c r="M45" s="50"/>
      <c r="N45" s="49"/>
      <c r="O45" s="19"/>
    </row>
    <row r="46" spans="1:22" s="12" customFormat="1" ht="15" thickBot="1" x14ac:dyDescent="0.3">
      <c r="A46" s="19"/>
      <c r="B46" s="25"/>
      <c r="C46" s="19"/>
      <c r="D46" s="19"/>
      <c r="E46" s="19"/>
      <c r="F46" s="21"/>
      <c r="G46" s="22"/>
      <c r="H46" s="22"/>
      <c r="I46" s="23"/>
      <c r="J46" s="45"/>
      <c r="K46" s="24"/>
      <c r="L46" s="24"/>
      <c r="M46" s="50"/>
      <c r="N46" s="49"/>
      <c r="O46" s="19"/>
    </row>
    <row r="47" spans="1:22" s="12" customFormat="1" ht="15.75" thickBot="1" x14ac:dyDescent="0.3">
      <c r="A47" s="19"/>
      <c r="B47" s="25"/>
      <c r="C47" s="19"/>
      <c r="D47" s="41"/>
      <c r="E47" s="42"/>
      <c r="F47" s="38"/>
      <c r="G47" s="37"/>
      <c r="H47" s="37"/>
      <c r="I47" s="23"/>
      <c r="J47" s="45"/>
      <c r="K47" s="24"/>
      <c r="L47" s="43"/>
      <c r="M47" s="51"/>
      <c r="N47" s="52"/>
      <c r="O47" s="41"/>
      <c r="P47" s="14"/>
      <c r="Q47" s="14"/>
      <c r="R47" s="14"/>
      <c r="S47" s="14"/>
      <c r="T47" s="14"/>
      <c r="U47" s="14"/>
      <c r="V47" s="14"/>
    </row>
    <row r="48" spans="1:22" s="12" customFormat="1" ht="15.75" thickBot="1" x14ac:dyDescent="0.3">
      <c r="A48" s="19"/>
      <c r="B48" s="25"/>
      <c r="C48" s="19"/>
      <c r="D48" s="41"/>
      <c r="E48" s="42"/>
      <c r="F48" s="38"/>
      <c r="G48" s="37"/>
      <c r="H48" s="37"/>
      <c r="I48" s="23"/>
      <c r="J48" s="45"/>
      <c r="K48" s="24"/>
      <c r="L48" s="43"/>
      <c r="M48" s="51"/>
      <c r="N48" s="52"/>
      <c r="O48" s="41"/>
      <c r="P48" s="14"/>
      <c r="Q48" s="14"/>
      <c r="R48" s="14"/>
      <c r="S48" s="14"/>
      <c r="T48" s="14"/>
      <c r="U48" s="14"/>
      <c r="V48" s="14"/>
    </row>
    <row r="49" spans="2:10" s="12" customFormat="1" x14ac:dyDescent="0.25">
      <c r="B49" s="16"/>
      <c r="F49" s="13"/>
      <c r="G49" s="15"/>
      <c r="H49" s="15"/>
      <c r="I49" s="17"/>
      <c r="J49" s="18"/>
    </row>
    <row r="50" spans="2:10" s="12" customFormat="1" x14ac:dyDescent="0.25">
      <c r="B50" s="16"/>
      <c r="F50" s="13"/>
      <c r="G50" s="15"/>
      <c r="H50" s="15"/>
      <c r="I50" s="17"/>
      <c r="J50" s="18"/>
    </row>
    <row r="51" spans="2:10" s="12" customFormat="1" x14ac:dyDescent="0.25">
      <c r="B51" s="16"/>
      <c r="F51" s="13"/>
      <c r="G51" s="15"/>
      <c r="H51" s="15"/>
      <c r="I51" s="17"/>
      <c r="J51" s="18"/>
    </row>
    <row r="52" spans="2:10" s="12" customFormat="1" x14ac:dyDescent="0.25">
      <c r="B52" s="16"/>
      <c r="F52" s="13"/>
      <c r="G52" s="15"/>
      <c r="H52" s="15"/>
      <c r="I52" s="17"/>
      <c r="J52" s="18"/>
    </row>
    <row r="53" spans="2:10" s="12" customFormat="1" x14ac:dyDescent="0.25">
      <c r="B53" s="16"/>
      <c r="F53" s="13"/>
      <c r="G53" s="15"/>
      <c r="H53" s="15"/>
      <c r="I53" s="17"/>
      <c r="J53" s="18"/>
    </row>
    <row r="54" spans="2:10" s="12" customFormat="1" x14ac:dyDescent="0.25">
      <c r="B54" s="16"/>
      <c r="F54" s="13"/>
      <c r="G54" s="15"/>
      <c r="H54" s="15"/>
      <c r="I54" s="17"/>
      <c r="J54" s="18"/>
    </row>
    <row r="55" spans="2:10" s="12" customFormat="1" x14ac:dyDescent="0.25">
      <c r="B55" s="16"/>
      <c r="F55" s="13"/>
      <c r="G55" s="15"/>
      <c r="H55" s="15"/>
      <c r="I55" s="17"/>
      <c r="J55" s="18"/>
    </row>
    <row r="56" spans="2:10" s="12" customFormat="1" x14ac:dyDescent="0.25">
      <c r="B56" s="16"/>
      <c r="F56" s="13"/>
      <c r="G56" s="15"/>
      <c r="H56" s="15"/>
      <c r="I56" s="17"/>
      <c r="J56" s="18"/>
    </row>
    <row r="57" spans="2:10" s="12" customFormat="1" x14ac:dyDescent="0.25">
      <c r="B57" s="16"/>
      <c r="F57" s="13"/>
      <c r="G57" s="15"/>
      <c r="H57" s="15"/>
      <c r="I57" s="17"/>
      <c r="J57" s="18"/>
    </row>
    <row r="58" spans="2:10" s="12" customFormat="1" x14ac:dyDescent="0.25">
      <c r="B58" s="16"/>
      <c r="F58" s="13"/>
      <c r="G58" s="15"/>
      <c r="H58" s="15"/>
      <c r="I58" s="17"/>
      <c r="J58" s="18"/>
    </row>
    <row r="59" spans="2:10" s="12" customFormat="1" x14ac:dyDescent="0.25">
      <c r="B59" s="16"/>
      <c r="F59" s="13"/>
      <c r="G59" s="15"/>
      <c r="H59" s="15"/>
      <c r="I59" s="17"/>
      <c r="J59" s="18"/>
    </row>
    <row r="60" spans="2:10" s="12" customFormat="1" x14ac:dyDescent="0.25">
      <c r="B60" s="16"/>
      <c r="F60" s="13"/>
      <c r="G60" s="15"/>
      <c r="H60" s="15"/>
      <c r="I60" s="17"/>
      <c r="J60" s="18"/>
    </row>
    <row r="61" spans="2:10" s="12" customFormat="1" x14ac:dyDescent="0.25">
      <c r="B61" s="16"/>
      <c r="F61" s="13"/>
      <c r="G61" s="15"/>
      <c r="H61" s="15"/>
      <c r="I61" s="17"/>
      <c r="J61" s="18"/>
    </row>
    <row r="62" spans="2:10" s="12" customFormat="1" x14ac:dyDescent="0.25">
      <c r="B62" s="16"/>
      <c r="F62" s="13"/>
      <c r="G62" s="15"/>
      <c r="H62" s="15"/>
      <c r="I62" s="17"/>
      <c r="J62" s="18"/>
    </row>
    <row r="63" spans="2:10" s="12" customFormat="1" x14ac:dyDescent="0.25">
      <c r="B63" s="16"/>
      <c r="F63" s="13"/>
      <c r="G63" s="15"/>
      <c r="H63" s="15"/>
      <c r="I63" s="17"/>
      <c r="J63" s="18"/>
    </row>
    <row r="64" spans="2:10" s="12" customFormat="1" x14ac:dyDescent="0.25">
      <c r="B64" s="16"/>
      <c r="F64" s="13"/>
      <c r="G64" s="15"/>
      <c r="H64" s="15"/>
      <c r="I64" s="17"/>
      <c r="J64" s="18"/>
    </row>
    <row r="65" spans="2:10" s="12" customFormat="1" x14ac:dyDescent="0.25">
      <c r="B65" s="16"/>
      <c r="F65" s="13"/>
      <c r="G65" s="15"/>
      <c r="H65" s="15"/>
      <c r="I65" s="17"/>
      <c r="J65" s="18"/>
    </row>
    <row r="66" spans="2:10" s="12" customFormat="1" x14ac:dyDescent="0.25">
      <c r="B66" s="16"/>
      <c r="F66" s="13"/>
      <c r="G66" s="15"/>
      <c r="H66" s="15"/>
      <c r="I66" s="17"/>
      <c r="J66" s="18"/>
    </row>
    <row r="67" spans="2:10" s="12" customFormat="1" x14ac:dyDescent="0.25">
      <c r="B67" s="16"/>
      <c r="F67" s="13"/>
      <c r="G67" s="15"/>
      <c r="H67" s="15"/>
      <c r="I67" s="17"/>
      <c r="J67" s="18"/>
    </row>
    <row r="68" spans="2:10" s="12" customFormat="1" x14ac:dyDescent="0.25">
      <c r="B68" s="16"/>
      <c r="F68" s="13"/>
      <c r="G68" s="15"/>
      <c r="H68" s="15"/>
      <c r="I68" s="17"/>
      <c r="J68" s="18"/>
    </row>
    <row r="69" spans="2:10" s="12" customFormat="1" x14ac:dyDescent="0.25">
      <c r="B69" s="16"/>
      <c r="F69" s="13"/>
      <c r="G69" s="15"/>
      <c r="H69" s="15"/>
      <c r="I69" s="17"/>
      <c r="J69" s="18"/>
    </row>
    <row r="70" spans="2:10" s="12" customFormat="1" x14ac:dyDescent="0.25">
      <c r="B70" s="16"/>
      <c r="F70" s="13"/>
      <c r="G70" s="15"/>
      <c r="H70" s="15"/>
      <c r="I70" s="17"/>
      <c r="J70" s="18"/>
    </row>
    <row r="71" spans="2:10" s="12" customFormat="1" x14ac:dyDescent="0.25">
      <c r="B71" s="16"/>
      <c r="F71" s="13"/>
      <c r="G71" s="15"/>
      <c r="H71" s="15"/>
      <c r="I71" s="17"/>
      <c r="J71" s="18"/>
    </row>
    <row r="72" spans="2:10" s="12" customFormat="1" x14ac:dyDescent="0.25">
      <c r="B72" s="16"/>
      <c r="F72" s="13"/>
      <c r="G72" s="15"/>
      <c r="H72" s="15"/>
      <c r="I72" s="17"/>
      <c r="J72" s="18"/>
    </row>
    <row r="73" spans="2:10" s="12" customFormat="1" x14ac:dyDescent="0.25">
      <c r="B73" s="16"/>
      <c r="F73" s="13"/>
      <c r="G73" s="15"/>
      <c r="H73" s="15"/>
      <c r="I73" s="17"/>
      <c r="J73" s="18"/>
    </row>
    <row r="74" spans="2:10" s="12" customFormat="1" x14ac:dyDescent="0.25">
      <c r="B74" s="16"/>
      <c r="F74" s="13"/>
      <c r="G74" s="15"/>
      <c r="H74" s="15"/>
      <c r="I74" s="17"/>
      <c r="J74" s="18"/>
    </row>
    <row r="75" spans="2:10" s="12" customFormat="1" x14ac:dyDescent="0.25">
      <c r="B75" s="16"/>
      <c r="F75" s="13"/>
      <c r="G75" s="15"/>
      <c r="H75" s="15"/>
      <c r="I75" s="17"/>
      <c r="J75" s="18"/>
    </row>
    <row r="76" spans="2:10" s="12" customFormat="1" x14ac:dyDescent="0.25">
      <c r="B76" s="16"/>
      <c r="F76" s="13"/>
      <c r="G76" s="15"/>
      <c r="H76" s="15"/>
      <c r="I76" s="17"/>
      <c r="J76" s="18"/>
    </row>
    <row r="77" spans="2:10" s="12" customFormat="1" x14ac:dyDescent="0.25">
      <c r="B77" s="16"/>
      <c r="F77" s="13"/>
      <c r="G77" s="15"/>
      <c r="H77" s="15"/>
      <c r="I77" s="17"/>
      <c r="J77" s="18"/>
    </row>
    <row r="78" spans="2:10" s="12" customFormat="1" x14ac:dyDescent="0.25">
      <c r="B78" s="16"/>
      <c r="F78" s="13"/>
      <c r="G78" s="15"/>
      <c r="H78" s="15"/>
      <c r="I78" s="17"/>
      <c r="J78" s="18"/>
    </row>
    <row r="79" spans="2:10" s="12" customFormat="1" x14ac:dyDescent="0.25">
      <c r="B79" s="16"/>
      <c r="F79" s="13"/>
      <c r="G79" s="15"/>
      <c r="H79" s="15"/>
      <c r="I79" s="17"/>
      <c r="J79" s="18"/>
    </row>
    <row r="80" spans="2:10" s="12" customFormat="1" x14ac:dyDescent="0.25">
      <c r="B80" s="16"/>
      <c r="F80" s="13"/>
      <c r="G80" s="15"/>
      <c r="H80" s="15"/>
      <c r="I80" s="17"/>
      <c r="J80" s="18"/>
    </row>
    <row r="81" spans="2:10" s="12" customFormat="1" x14ac:dyDescent="0.25">
      <c r="B81" s="16"/>
      <c r="F81" s="13"/>
      <c r="G81" s="15"/>
      <c r="H81" s="15"/>
      <c r="I81" s="17"/>
      <c r="J81" s="18"/>
    </row>
    <row r="82" spans="2:10" s="12" customFormat="1" x14ac:dyDescent="0.25">
      <c r="B82" s="16"/>
      <c r="F82" s="13"/>
      <c r="G82" s="15"/>
      <c r="H82" s="15"/>
      <c r="I82" s="17"/>
      <c r="J82" s="18"/>
    </row>
    <row r="83" spans="2:10" s="12" customFormat="1" x14ac:dyDescent="0.25">
      <c r="B83" s="16"/>
      <c r="F83" s="13"/>
      <c r="G83" s="15"/>
      <c r="H83" s="15"/>
      <c r="I83" s="17"/>
      <c r="J83" s="18"/>
    </row>
    <row r="84" spans="2:10" s="12" customFormat="1" x14ac:dyDescent="0.25">
      <c r="B84" s="16"/>
      <c r="F84" s="13"/>
      <c r="G84" s="15"/>
      <c r="H84" s="15"/>
      <c r="I84" s="17"/>
      <c r="J84" s="18"/>
    </row>
    <row r="85" spans="2:10" s="12" customFormat="1" x14ac:dyDescent="0.25">
      <c r="B85" s="16"/>
      <c r="F85" s="13"/>
      <c r="G85" s="15"/>
      <c r="H85" s="15"/>
      <c r="I85" s="17"/>
      <c r="J85" s="18"/>
    </row>
    <row r="86" spans="2:10" s="12" customFormat="1" x14ac:dyDescent="0.25">
      <c r="B86" s="16"/>
      <c r="F86" s="13"/>
      <c r="G86" s="15"/>
      <c r="H86" s="15"/>
      <c r="I86" s="17"/>
      <c r="J86" s="18"/>
    </row>
    <row r="87" spans="2:10" s="12" customFormat="1" x14ac:dyDescent="0.25">
      <c r="B87" s="16"/>
      <c r="F87" s="13"/>
      <c r="G87" s="15"/>
      <c r="H87" s="15"/>
      <c r="I87" s="17"/>
      <c r="J87" s="18"/>
    </row>
    <row r="88" spans="2:10" s="12" customFormat="1" x14ac:dyDescent="0.25">
      <c r="B88" s="16"/>
      <c r="F88" s="13"/>
      <c r="G88" s="15"/>
      <c r="H88" s="15"/>
      <c r="I88" s="17"/>
      <c r="J88" s="18"/>
    </row>
    <row r="89" spans="2:10" s="12" customFormat="1" x14ac:dyDescent="0.25">
      <c r="B89" s="16"/>
      <c r="F89" s="13"/>
      <c r="G89" s="15"/>
      <c r="H89" s="15"/>
      <c r="I89" s="17"/>
      <c r="J89" s="18"/>
    </row>
    <row r="90" spans="2:10" s="12" customFormat="1" x14ac:dyDescent="0.25">
      <c r="B90" s="16"/>
      <c r="F90" s="13"/>
      <c r="G90" s="15"/>
      <c r="H90" s="15"/>
      <c r="I90" s="17"/>
      <c r="J90" s="18"/>
    </row>
    <row r="91" spans="2:10" s="12" customFormat="1" x14ac:dyDescent="0.25">
      <c r="B91" s="16"/>
      <c r="F91" s="13"/>
      <c r="G91" s="15"/>
      <c r="H91" s="15"/>
      <c r="I91" s="17"/>
      <c r="J91" s="18"/>
    </row>
    <row r="92" spans="2:10" s="12" customFormat="1" x14ac:dyDescent="0.25">
      <c r="B92" s="16"/>
      <c r="F92" s="13"/>
      <c r="G92" s="15"/>
      <c r="H92" s="15"/>
      <c r="I92" s="17"/>
      <c r="J92" s="18"/>
    </row>
    <row r="93" spans="2:10" s="12" customFormat="1" x14ac:dyDescent="0.25">
      <c r="B93" s="16"/>
      <c r="F93" s="13"/>
      <c r="G93" s="15"/>
      <c r="H93" s="15"/>
      <c r="I93" s="17"/>
      <c r="J93" s="18"/>
    </row>
  </sheetData>
  <dataConsolidate>
    <dataRefs count="1">
      <dataRef ref="B2:B6" sheet="Hoja2"/>
    </dataRefs>
  </dataConsolidate>
  <dataValidations count="9">
    <dataValidation type="list" allowBlank="1" showInputMessage="1" showErrorMessage="1" sqref="N41:N48 N3:N8">
      <formula1>$N$10:$N$10</formula1>
    </dataValidation>
    <dataValidation type="list" allowBlank="1" showInputMessage="1" showErrorMessage="1" sqref="L35:L40">
      <formula1>$K$10:$K$11</formula1>
    </dataValidation>
    <dataValidation type="list" allowBlank="1" showInputMessage="1" showErrorMessage="1" sqref="L31:L32 L41:L48">
      <formula1>$K$10:$K$10</formula1>
    </dataValidation>
    <dataValidation type="list" allowBlank="1" showInputMessage="1" showErrorMessage="1" sqref="N31:N32 K41:K1048576 K17:K34">
      <formula1>#REF!</formula1>
    </dataValidation>
    <dataValidation type="list" allowBlank="1" showInputMessage="1" showErrorMessage="1" sqref="C33:C34">
      <formula1>$C$11:$C$12</formula1>
    </dataValidation>
    <dataValidation type="list" allowBlank="1" showInputMessage="1" showErrorMessage="1" sqref="C31:C32 C41:C45">
      <formula1>$C$10:$C$10</formula1>
    </dataValidation>
    <dataValidation type="list" allowBlank="1" showInputMessage="1" showErrorMessage="1" sqref="C1">
      <formula1>$C$12:$C$12</formula1>
    </dataValidation>
    <dataValidation type="list" allowBlank="1" showInputMessage="1" showErrorMessage="1" sqref="L2">
      <formula1>$K$20:$K$21</formula1>
    </dataValidation>
    <dataValidation type="list" allowBlank="1" showInputMessage="1" showErrorMessage="1" sqref="N2">
      <formula1>$N$20:$N$20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'C:\Users\abperez003\Desktop\PREVISION-CONTRATOS\Resumen\[Copia de Planificacion-contratos-2025_Bizkaia.xlsx]Hoja2'!#REF!</xm:f>
          </x14:formula1>
          <xm:sqref>K3:K16 C3:C8</xm:sqref>
        </x14:dataValidation>
        <x14:dataValidation type="list" allowBlank="1" showInputMessage="1" showErrorMessage="1">
          <x14:formula1>
            <xm:f>'C:\Users\abperez003\Desktop\PREVISION-CONTRATOS\Resumen\[Copia de Planificacion-contratos-2025-ALEX.xlsx]Hoja2'!#REF!</xm:f>
          </x14:formula1>
          <xm:sqref>K2 C2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tabSelected="1" zoomScale="80" zoomScaleNormal="80" workbookViewId="0">
      <pane ySplit="1" topLeftCell="A2" activePane="bottomLeft" state="frozen"/>
      <selection pane="bottomLeft" activeCell="K10" sqref="K10"/>
    </sheetView>
  </sheetViews>
  <sheetFormatPr baseColWidth="10" defaultColWidth="24.42578125" defaultRowHeight="14.25" x14ac:dyDescent="0.25"/>
  <cols>
    <col min="1" max="1" width="5" style="4" customWidth="1"/>
    <col min="2" max="2" width="22.7109375" style="5" customWidth="1"/>
    <col min="3" max="3" width="16.140625" style="4" customWidth="1"/>
    <col min="4" max="4" width="27.42578125" style="4" customWidth="1"/>
    <col min="5" max="5" width="10.42578125" style="4" customWidth="1"/>
    <col min="6" max="6" width="19.42578125" style="6" bestFit="1" customWidth="1"/>
    <col min="7" max="8" width="9.7109375" style="9" customWidth="1"/>
    <col min="9" max="9" width="14.5703125" style="11" customWidth="1"/>
    <col min="10" max="10" width="20.7109375" style="46" customWidth="1"/>
    <col min="11" max="11" width="11.5703125" style="4" customWidth="1"/>
    <col min="12" max="12" width="14.85546875" style="4" customWidth="1"/>
    <col min="13" max="13" width="15.85546875" style="4" customWidth="1"/>
    <col min="14" max="14" width="14.85546875" style="4" customWidth="1"/>
    <col min="15" max="15" width="50.140625" style="4" customWidth="1"/>
    <col min="16" max="16384" width="24.42578125" style="4"/>
  </cols>
  <sheetData>
    <row r="1" spans="1:16" ht="102.75" thickBot="1" x14ac:dyDescent="0.3">
      <c r="A1" s="1"/>
      <c r="B1" s="2" t="s">
        <v>0</v>
      </c>
      <c r="C1" s="2" t="s">
        <v>1</v>
      </c>
      <c r="D1" s="2" t="s">
        <v>20</v>
      </c>
      <c r="E1" s="2" t="s">
        <v>2</v>
      </c>
      <c r="F1" s="7" t="s">
        <v>19</v>
      </c>
      <c r="G1" s="8" t="s">
        <v>3</v>
      </c>
      <c r="H1" s="8" t="s">
        <v>4</v>
      </c>
      <c r="I1" s="10" t="s">
        <v>5</v>
      </c>
      <c r="J1" s="44" t="s">
        <v>6</v>
      </c>
      <c r="K1" s="2" t="s">
        <v>7</v>
      </c>
      <c r="L1" s="2" t="s">
        <v>8</v>
      </c>
      <c r="M1" s="47" t="s">
        <v>9</v>
      </c>
      <c r="N1" s="47" t="s">
        <v>10</v>
      </c>
      <c r="O1" s="3" t="s">
        <v>11</v>
      </c>
    </row>
    <row r="2" spans="1:16" s="12" customFormat="1" ht="30.75" thickBot="1" x14ac:dyDescent="0.3">
      <c r="A2" s="19">
        <v>4</v>
      </c>
      <c r="B2" s="78" t="s">
        <v>175</v>
      </c>
      <c r="C2" s="19"/>
      <c r="D2" s="19" t="s">
        <v>176</v>
      </c>
      <c r="E2" s="19">
        <v>36</v>
      </c>
      <c r="F2" s="21">
        <v>1000000</v>
      </c>
      <c r="G2" s="22">
        <v>0</v>
      </c>
      <c r="H2" s="22"/>
      <c r="I2" s="23"/>
      <c r="J2" s="45">
        <v>1000000</v>
      </c>
      <c r="K2" s="19"/>
      <c r="L2" s="19" t="s">
        <v>177</v>
      </c>
      <c r="M2" s="48"/>
      <c r="N2" s="49"/>
      <c r="O2" s="19"/>
    </row>
    <row r="3" spans="1:16" s="12" customFormat="1" ht="29.25" thickBot="1" x14ac:dyDescent="0.3">
      <c r="A3" s="19">
        <v>5</v>
      </c>
      <c r="B3" s="56" t="s">
        <v>178</v>
      </c>
      <c r="C3" s="55" t="s">
        <v>179</v>
      </c>
      <c r="D3" s="55" t="s">
        <v>180</v>
      </c>
      <c r="E3" s="55">
        <v>60</v>
      </c>
      <c r="F3" s="58">
        <v>750000</v>
      </c>
      <c r="G3" s="59">
        <v>0</v>
      </c>
      <c r="H3" s="59"/>
      <c r="I3" s="60">
        <v>0.2</v>
      </c>
      <c r="J3" s="45">
        <v>900000</v>
      </c>
      <c r="K3" s="19"/>
      <c r="L3" s="62">
        <v>45717</v>
      </c>
      <c r="M3" s="62"/>
      <c r="N3" s="55"/>
      <c r="O3" s="55"/>
      <c r="P3" s="4"/>
    </row>
    <row r="4" spans="1:16" s="12" customFormat="1" ht="29.25" thickBot="1" x14ac:dyDescent="0.3">
      <c r="A4" s="19">
        <v>6</v>
      </c>
      <c r="B4" s="56" t="s">
        <v>181</v>
      </c>
      <c r="C4" s="55" t="s">
        <v>174</v>
      </c>
      <c r="D4" s="55" t="s">
        <v>182</v>
      </c>
      <c r="E4" s="55">
        <v>60</v>
      </c>
      <c r="F4" s="58">
        <v>600000</v>
      </c>
      <c r="G4" s="59">
        <v>0</v>
      </c>
      <c r="H4" s="59"/>
      <c r="I4" s="60">
        <v>0.2</v>
      </c>
      <c r="J4" s="45">
        <v>720000</v>
      </c>
      <c r="K4" s="19"/>
      <c r="L4" s="62">
        <v>45717</v>
      </c>
      <c r="M4" s="62"/>
      <c r="N4" s="55"/>
      <c r="O4" s="55"/>
      <c r="P4" s="4"/>
    </row>
    <row r="5" spans="1:16" s="12" customFormat="1" ht="13.15" customHeight="1" thickBot="1" x14ac:dyDescent="0.3">
      <c r="A5" s="19">
        <v>7</v>
      </c>
      <c r="B5" s="56" t="s">
        <v>183</v>
      </c>
      <c r="C5" s="55" t="s">
        <v>184</v>
      </c>
      <c r="D5" s="55" t="s">
        <v>182</v>
      </c>
      <c r="E5" s="55">
        <v>24</v>
      </c>
      <c r="F5" s="58">
        <v>220000</v>
      </c>
      <c r="G5" s="59">
        <v>0</v>
      </c>
      <c r="H5" s="59"/>
      <c r="I5" s="60">
        <v>0.2</v>
      </c>
      <c r="J5" s="45">
        <v>264000</v>
      </c>
      <c r="K5" s="19"/>
      <c r="L5" s="62">
        <v>45717</v>
      </c>
      <c r="M5" s="62"/>
      <c r="N5" s="55"/>
      <c r="O5" s="55"/>
      <c r="P5" s="4"/>
    </row>
    <row r="6" spans="1:16" s="12" customFormat="1" ht="18" customHeight="1" thickBot="1" x14ac:dyDescent="0.3">
      <c r="A6" s="19">
        <v>8</v>
      </c>
      <c r="B6" s="56" t="s">
        <v>185</v>
      </c>
      <c r="C6" s="55" t="s">
        <v>184</v>
      </c>
      <c r="D6" s="55" t="s">
        <v>186</v>
      </c>
      <c r="E6" s="55">
        <v>36</v>
      </c>
      <c r="F6" s="58">
        <v>300000</v>
      </c>
      <c r="G6" s="59">
        <v>2</v>
      </c>
      <c r="H6" s="59">
        <v>12</v>
      </c>
      <c r="I6" s="60">
        <v>0.2</v>
      </c>
      <c r="J6" s="45">
        <v>560000</v>
      </c>
      <c r="K6" s="19"/>
      <c r="L6" s="62">
        <v>45717</v>
      </c>
      <c r="M6" s="62"/>
      <c r="N6" s="55"/>
      <c r="O6" s="55"/>
      <c r="P6" s="4"/>
    </row>
    <row r="7" spans="1:16" s="12" customFormat="1" ht="15" thickBot="1" x14ac:dyDescent="0.3">
      <c r="A7" s="19">
        <v>7</v>
      </c>
      <c r="B7" s="56"/>
      <c r="C7" s="55"/>
      <c r="D7" s="55"/>
      <c r="E7" s="57"/>
      <c r="F7" s="58"/>
      <c r="G7" s="59"/>
      <c r="H7" s="59"/>
      <c r="I7" s="60"/>
      <c r="J7" s="45" t="e">
        <f t="shared" ref="J7:J53" si="0">F7+(F7*I7)+((F7/E7)*(G7*H7))</f>
        <v>#DIV/0!</v>
      </c>
      <c r="K7" s="19"/>
      <c r="L7" s="62"/>
      <c r="M7" s="62"/>
      <c r="N7" s="55"/>
      <c r="O7" s="55"/>
      <c r="P7" s="4"/>
    </row>
    <row r="8" spans="1:16" s="12" customFormat="1" ht="15" thickBot="1" x14ac:dyDescent="0.3">
      <c r="A8" s="19">
        <v>8</v>
      </c>
      <c r="B8" s="56"/>
      <c r="C8" s="55"/>
      <c r="D8" s="55"/>
      <c r="E8" s="57"/>
      <c r="F8" s="58"/>
      <c r="G8" s="59"/>
      <c r="H8" s="59"/>
      <c r="I8" s="60"/>
      <c r="J8" s="45" t="e">
        <f t="shared" si="0"/>
        <v>#DIV/0!</v>
      </c>
      <c r="K8" s="19"/>
      <c r="L8" s="62"/>
      <c r="M8" s="62"/>
      <c r="N8" s="55"/>
      <c r="O8" s="55"/>
      <c r="P8" s="4"/>
    </row>
    <row r="9" spans="1:16" s="12" customFormat="1" ht="15" thickBot="1" x14ac:dyDescent="0.3">
      <c r="A9" s="19">
        <v>9</v>
      </c>
      <c r="B9" s="75"/>
      <c r="C9" s="55"/>
      <c r="D9" s="55"/>
      <c r="E9" s="64"/>
      <c r="F9" s="58"/>
      <c r="G9" s="59"/>
      <c r="H9" s="76"/>
      <c r="I9" s="60"/>
      <c r="J9" s="45" t="e">
        <f t="shared" si="0"/>
        <v>#DIV/0!</v>
      </c>
      <c r="K9" s="19"/>
      <c r="L9" s="64"/>
      <c r="M9" s="62"/>
      <c r="N9" s="55"/>
      <c r="O9" s="55"/>
      <c r="P9" s="4"/>
    </row>
    <row r="10" spans="1:16" s="12" customFormat="1" ht="15" thickBot="1" x14ac:dyDescent="0.3">
      <c r="A10" s="19">
        <v>10</v>
      </c>
      <c r="B10" s="56"/>
      <c r="C10" s="55"/>
      <c r="D10" s="55"/>
      <c r="E10" s="64"/>
      <c r="F10" s="58"/>
      <c r="G10" s="59"/>
      <c r="H10" s="76"/>
      <c r="I10" s="60"/>
      <c r="J10" s="45" t="e">
        <f t="shared" si="0"/>
        <v>#DIV/0!</v>
      </c>
      <c r="K10" s="19"/>
      <c r="L10" s="77"/>
      <c r="M10" s="62"/>
      <c r="N10" s="55"/>
      <c r="O10" s="55"/>
      <c r="P10" s="4"/>
    </row>
    <row r="11" spans="1:16" s="12" customFormat="1" ht="15" thickBot="1" x14ac:dyDescent="0.3">
      <c r="A11" s="19">
        <v>11</v>
      </c>
      <c r="B11" s="75"/>
      <c r="C11" s="55"/>
      <c r="D11" s="55"/>
      <c r="E11" s="64"/>
      <c r="F11" s="58"/>
      <c r="G11" s="59"/>
      <c r="H11" s="76"/>
      <c r="I11" s="60"/>
      <c r="J11" s="45" t="e">
        <f t="shared" si="0"/>
        <v>#DIV/0!</v>
      </c>
      <c r="K11" s="19"/>
      <c r="L11" s="77"/>
      <c r="M11" s="62"/>
      <c r="N11" s="55"/>
      <c r="O11" s="55"/>
      <c r="P11" s="4"/>
    </row>
    <row r="12" spans="1:16" s="12" customFormat="1" ht="15" thickBot="1" x14ac:dyDescent="0.3">
      <c r="A12" s="19">
        <v>12</v>
      </c>
      <c r="B12" s="56"/>
      <c r="C12" s="55"/>
      <c r="D12" s="55"/>
      <c r="E12" s="64"/>
      <c r="F12" s="58"/>
      <c r="G12" s="59"/>
      <c r="H12" s="76"/>
      <c r="I12" s="60"/>
      <c r="J12" s="45" t="e">
        <f t="shared" si="0"/>
        <v>#DIV/0!</v>
      </c>
      <c r="K12" s="19"/>
      <c r="L12" s="77"/>
      <c r="M12" s="62"/>
      <c r="N12" s="55"/>
      <c r="O12" s="55"/>
      <c r="P12" s="4"/>
    </row>
    <row r="13" spans="1:16" s="12" customFormat="1" ht="15" thickBot="1" x14ac:dyDescent="0.3">
      <c r="A13" s="19">
        <v>13</v>
      </c>
      <c r="B13" s="56"/>
      <c r="C13" s="55"/>
      <c r="D13" s="55"/>
      <c r="E13" s="64"/>
      <c r="F13" s="58"/>
      <c r="G13" s="59"/>
      <c r="H13" s="76"/>
      <c r="I13" s="60"/>
      <c r="J13" s="45" t="e">
        <f t="shared" si="0"/>
        <v>#DIV/0!</v>
      </c>
      <c r="K13" s="19"/>
      <c r="L13" s="77"/>
      <c r="M13" s="62"/>
      <c r="N13" s="55"/>
      <c r="O13" s="55"/>
      <c r="P13" s="4"/>
    </row>
    <row r="14" spans="1:16" s="12" customFormat="1" ht="15" thickBot="1" x14ac:dyDescent="0.3">
      <c r="A14" s="19">
        <v>14</v>
      </c>
      <c r="B14" s="56"/>
      <c r="C14" s="55"/>
      <c r="D14" s="55"/>
      <c r="E14" s="64"/>
      <c r="F14" s="58"/>
      <c r="G14" s="59"/>
      <c r="H14" s="76"/>
      <c r="I14" s="60"/>
      <c r="J14" s="45" t="e">
        <f t="shared" si="0"/>
        <v>#DIV/0!</v>
      </c>
      <c r="K14" s="19"/>
      <c r="L14" s="77"/>
      <c r="M14" s="62"/>
      <c r="N14" s="55"/>
      <c r="O14" s="55"/>
      <c r="P14" s="4"/>
    </row>
    <row r="15" spans="1:16" s="12" customFormat="1" ht="15" thickBot="1" x14ac:dyDescent="0.3">
      <c r="A15" s="19">
        <v>15</v>
      </c>
      <c r="B15" s="56"/>
      <c r="C15" s="55"/>
      <c r="D15" s="74"/>
      <c r="E15" s="64"/>
      <c r="F15" s="58"/>
      <c r="G15" s="59"/>
      <c r="H15" s="76"/>
      <c r="I15" s="60"/>
      <c r="J15" s="45" t="e">
        <f t="shared" si="0"/>
        <v>#DIV/0!</v>
      </c>
      <c r="K15" s="19"/>
      <c r="L15" s="77"/>
      <c r="M15" s="62"/>
      <c r="N15" s="55"/>
      <c r="O15" s="55"/>
      <c r="P15" s="4"/>
    </row>
    <row r="16" spans="1:16" s="12" customFormat="1" ht="15" thickBot="1" x14ac:dyDescent="0.3">
      <c r="A16" s="19">
        <v>16</v>
      </c>
      <c r="B16" s="56"/>
      <c r="C16" s="55"/>
      <c r="D16" s="55"/>
      <c r="E16" s="64"/>
      <c r="F16" s="58"/>
      <c r="G16" s="59"/>
      <c r="H16" s="76"/>
      <c r="I16" s="60"/>
      <c r="J16" s="45" t="e">
        <f t="shared" si="0"/>
        <v>#DIV/0!</v>
      </c>
      <c r="K16" s="19"/>
      <c r="L16" s="77"/>
      <c r="M16" s="62"/>
      <c r="N16" s="55"/>
      <c r="O16" s="55"/>
      <c r="P16" s="4"/>
    </row>
    <row r="17" spans="1:16" s="12" customFormat="1" ht="15" thickBot="1" x14ac:dyDescent="0.3">
      <c r="A17" s="19"/>
      <c r="B17" s="56"/>
      <c r="C17" s="55"/>
      <c r="D17" s="55"/>
      <c r="E17" s="64"/>
      <c r="F17" s="58"/>
      <c r="G17" s="59"/>
      <c r="H17" s="76"/>
      <c r="I17" s="60"/>
      <c r="J17" s="45" t="e">
        <f t="shared" si="0"/>
        <v>#DIV/0!</v>
      </c>
      <c r="K17" s="19"/>
      <c r="L17" s="64"/>
      <c r="M17" s="62"/>
      <c r="N17" s="55"/>
      <c r="O17" s="55"/>
      <c r="P17" s="4"/>
    </row>
    <row r="18" spans="1:16" s="12" customFormat="1" ht="15" thickBot="1" x14ac:dyDescent="0.3">
      <c r="A18" s="19"/>
      <c r="B18" s="20"/>
      <c r="C18" s="19"/>
      <c r="D18" s="19"/>
      <c r="E18" s="28"/>
      <c r="F18" s="21"/>
      <c r="G18" s="22"/>
      <c r="H18" s="72"/>
      <c r="I18" s="32"/>
      <c r="J18" s="45" t="e">
        <f t="shared" si="0"/>
        <v>#DIV/0!</v>
      </c>
      <c r="K18" s="19"/>
      <c r="L18" s="28"/>
      <c r="M18" s="48"/>
      <c r="N18" s="49"/>
      <c r="O18" s="19"/>
    </row>
    <row r="19" spans="1:16" s="12" customFormat="1" ht="15" thickBot="1" x14ac:dyDescent="0.25">
      <c r="A19" s="19"/>
      <c r="B19" s="20"/>
      <c r="C19" s="19"/>
      <c r="D19" s="19"/>
      <c r="E19" s="28"/>
      <c r="F19" s="21"/>
      <c r="G19" s="31"/>
      <c r="H19" s="31"/>
      <c r="I19" s="23"/>
      <c r="J19" s="45" t="e">
        <f t="shared" si="0"/>
        <v>#DIV/0!</v>
      </c>
      <c r="K19" s="27"/>
      <c r="L19" s="29"/>
      <c r="M19" s="48"/>
      <c r="N19" s="49"/>
      <c r="O19" s="19"/>
    </row>
    <row r="20" spans="1:16" s="12" customFormat="1" ht="15" thickBot="1" x14ac:dyDescent="0.25">
      <c r="A20" s="19"/>
      <c r="B20" s="20"/>
      <c r="C20" s="19"/>
      <c r="D20" s="19"/>
      <c r="E20" s="28"/>
      <c r="F20" s="21"/>
      <c r="G20" s="31"/>
      <c r="H20" s="31"/>
      <c r="I20" s="23"/>
      <c r="J20" s="45" t="e">
        <f t="shared" si="0"/>
        <v>#DIV/0!</v>
      </c>
      <c r="K20" s="27"/>
      <c r="L20" s="29"/>
      <c r="M20" s="48"/>
      <c r="N20" s="49"/>
      <c r="O20" s="19"/>
    </row>
    <row r="21" spans="1:16" s="12" customFormat="1" ht="15" thickBot="1" x14ac:dyDescent="0.25">
      <c r="A21" s="19"/>
      <c r="B21" s="20"/>
      <c r="C21" s="19"/>
      <c r="D21" s="19"/>
      <c r="E21" s="28"/>
      <c r="F21" s="21"/>
      <c r="G21" s="31"/>
      <c r="H21" s="31"/>
      <c r="I21" s="32"/>
      <c r="J21" s="45" t="e">
        <f t="shared" si="0"/>
        <v>#DIV/0!</v>
      </c>
      <c r="K21" s="27"/>
      <c r="L21" s="29"/>
      <c r="M21" s="48"/>
      <c r="N21" s="49"/>
      <c r="O21" s="19"/>
    </row>
    <row r="22" spans="1:16" s="12" customFormat="1" ht="15" thickBot="1" x14ac:dyDescent="0.25">
      <c r="A22" s="19"/>
      <c r="B22" s="20"/>
      <c r="C22" s="19"/>
      <c r="D22" s="19"/>
      <c r="E22" s="28"/>
      <c r="F22" s="21"/>
      <c r="G22" s="22"/>
      <c r="H22" s="22"/>
      <c r="I22" s="23"/>
      <c r="J22" s="45" t="e">
        <f t="shared" si="0"/>
        <v>#DIV/0!</v>
      </c>
      <c r="K22" s="27"/>
      <c r="L22" s="29"/>
      <c r="M22" s="48"/>
      <c r="N22" s="49"/>
      <c r="O22" s="19"/>
    </row>
    <row r="23" spans="1:16" s="12" customFormat="1" ht="15" thickBot="1" x14ac:dyDescent="0.25">
      <c r="A23" s="19"/>
      <c r="B23" s="20"/>
      <c r="C23" s="19"/>
      <c r="D23" s="19"/>
      <c r="E23" s="28"/>
      <c r="F23" s="21"/>
      <c r="G23" s="22"/>
      <c r="H23" s="22"/>
      <c r="I23" s="23"/>
      <c r="J23" s="45" t="e">
        <f t="shared" si="0"/>
        <v>#DIV/0!</v>
      </c>
      <c r="K23" s="27"/>
      <c r="L23" s="29"/>
      <c r="M23" s="48"/>
      <c r="N23" s="49"/>
      <c r="O23" s="19"/>
    </row>
    <row r="24" spans="1:16" s="12" customFormat="1" ht="15" thickBot="1" x14ac:dyDescent="0.25">
      <c r="A24" s="19"/>
      <c r="B24" s="20"/>
      <c r="C24" s="19"/>
      <c r="D24" s="19"/>
      <c r="E24" s="28"/>
      <c r="F24" s="21"/>
      <c r="G24" s="30"/>
      <c r="H24" s="30"/>
      <c r="I24" s="32"/>
      <c r="J24" s="45" t="e">
        <f t="shared" si="0"/>
        <v>#DIV/0!</v>
      </c>
      <c r="K24" s="27"/>
      <c r="L24" s="29"/>
      <c r="M24" s="48"/>
      <c r="N24" s="49"/>
      <c r="O24" s="19"/>
    </row>
    <row r="25" spans="1:16" s="12" customFormat="1" ht="15" thickBot="1" x14ac:dyDescent="0.25">
      <c r="A25" s="19"/>
      <c r="B25" s="20"/>
      <c r="C25" s="19"/>
      <c r="D25" s="19"/>
      <c r="E25" s="28"/>
      <c r="F25" s="21"/>
      <c r="G25" s="30"/>
      <c r="H25" s="30"/>
      <c r="I25" s="23"/>
      <c r="J25" s="45" t="e">
        <f t="shared" si="0"/>
        <v>#DIV/0!</v>
      </c>
      <c r="K25" s="27"/>
      <c r="L25" s="29"/>
      <c r="M25" s="48"/>
      <c r="N25" s="49"/>
      <c r="O25" s="19"/>
    </row>
    <row r="26" spans="1:16" s="12" customFormat="1" ht="15" thickBot="1" x14ac:dyDescent="0.25">
      <c r="A26" s="19"/>
      <c r="B26" s="20"/>
      <c r="C26" s="19"/>
      <c r="D26" s="19"/>
      <c r="E26" s="28"/>
      <c r="F26" s="21"/>
      <c r="G26" s="22"/>
      <c r="H26" s="22"/>
      <c r="I26" s="23"/>
      <c r="J26" s="45" t="e">
        <f t="shared" si="0"/>
        <v>#DIV/0!</v>
      </c>
      <c r="K26" s="27"/>
      <c r="L26" s="29"/>
      <c r="M26" s="48"/>
      <c r="N26" s="49"/>
      <c r="O26" s="19"/>
    </row>
    <row r="27" spans="1:16" s="12" customFormat="1" ht="15" thickBot="1" x14ac:dyDescent="0.25">
      <c r="A27" s="19"/>
      <c r="B27" s="20"/>
      <c r="C27" s="19"/>
      <c r="D27" s="19"/>
      <c r="E27" s="28"/>
      <c r="F27" s="21"/>
      <c r="G27" s="30"/>
      <c r="H27" s="30"/>
      <c r="I27" s="23"/>
      <c r="J27" s="45" t="e">
        <f t="shared" si="0"/>
        <v>#DIV/0!</v>
      </c>
      <c r="K27" s="27"/>
      <c r="L27" s="29"/>
      <c r="M27" s="48"/>
      <c r="N27" s="49"/>
      <c r="O27" s="19"/>
    </row>
    <row r="28" spans="1:16" s="12" customFormat="1" ht="15" thickBot="1" x14ac:dyDescent="0.25">
      <c r="A28" s="19"/>
      <c r="B28" s="33"/>
      <c r="C28" s="19"/>
      <c r="D28" s="19"/>
      <c r="E28" s="28"/>
      <c r="F28" s="21"/>
      <c r="G28" s="30"/>
      <c r="H28" s="30"/>
      <c r="I28" s="23"/>
      <c r="J28" s="45" t="e">
        <f t="shared" si="0"/>
        <v>#DIV/0!</v>
      </c>
      <c r="K28" s="27"/>
      <c r="L28" s="29"/>
      <c r="M28" s="48"/>
      <c r="N28" s="49"/>
      <c r="O28" s="19"/>
    </row>
    <row r="29" spans="1:16" s="12" customFormat="1" ht="15" thickBot="1" x14ac:dyDescent="0.25">
      <c r="A29" s="19"/>
      <c r="B29" s="29"/>
      <c r="C29" s="19"/>
      <c r="D29" s="19"/>
      <c r="E29" s="28"/>
      <c r="F29" s="21"/>
      <c r="G29" s="34"/>
      <c r="H29" s="34"/>
      <c r="I29" s="23"/>
      <c r="J29" s="45" t="e">
        <f t="shared" si="0"/>
        <v>#DIV/0!</v>
      </c>
      <c r="K29" s="27"/>
      <c r="L29" s="29"/>
      <c r="M29" s="48"/>
      <c r="N29" s="49"/>
      <c r="O29" s="19"/>
    </row>
    <row r="30" spans="1:16" s="12" customFormat="1" ht="15" thickBot="1" x14ac:dyDescent="0.25">
      <c r="A30" s="19"/>
      <c r="B30" s="29"/>
      <c r="C30" s="19"/>
      <c r="D30" s="19"/>
      <c r="E30" s="35"/>
      <c r="F30" s="21"/>
      <c r="G30" s="36"/>
      <c r="H30" s="36"/>
      <c r="I30" s="23"/>
      <c r="J30" s="45" t="e">
        <f t="shared" si="0"/>
        <v>#DIV/0!</v>
      </c>
      <c r="K30" s="27"/>
      <c r="L30" s="29"/>
      <c r="M30" s="48"/>
      <c r="N30" s="49"/>
      <c r="O30" s="19"/>
    </row>
    <row r="31" spans="1:16" s="12" customFormat="1" ht="15" thickBot="1" x14ac:dyDescent="0.3">
      <c r="A31" s="19"/>
      <c r="B31" s="26"/>
      <c r="C31" s="19"/>
      <c r="D31" s="19"/>
      <c r="E31" s="19"/>
      <c r="F31" s="21"/>
      <c r="G31" s="36"/>
      <c r="H31" s="36"/>
      <c r="I31" s="23"/>
      <c r="J31" s="45" t="e">
        <f t="shared" si="0"/>
        <v>#DIV/0!</v>
      </c>
      <c r="K31" s="19"/>
      <c r="L31" s="19"/>
      <c r="M31" s="48"/>
      <c r="N31" s="49"/>
      <c r="O31" s="19"/>
    </row>
    <row r="32" spans="1:16" s="12" customFormat="1" ht="15" thickBot="1" x14ac:dyDescent="0.3">
      <c r="A32" s="19"/>
      <c r="B32" s="20"/>
      <c r="C32" s="19"/>
      <c r="D32" s="19"/>
      <c r="E32" s="19"/>
      <c r="F32" s="21"/>
      <c r="G32" s="22"/>
      <c r="H32" s="22"/>
      <c r="I32" s="23"/>
      <c r="J32" s="45" t="e">
        <f t="shared" si="0"/>
        <v>#DIV/0!</v>
      </c>
      <c r="K32" s="19"/>
      <c r="L32" s="19"/>
      <c r="M32" s="48"/>
      <c r="N32" s="49"/>
      <c r="O32" s="19"/>
    </row>
    <row r="33" spans="1:22" s="12" customFormat="1" ht="15" thickBot="1" x14ac:dyDescent="0.3">
      <c r="A33" s="19"/>
      <c r="B33" s="20"/>
      <c r="C33" s="19"/>
      <c r="D33" s="19"/>
      <c r="E33" s="19"/>
      <c r="F33" s="21"/>
      <c r="G33" s="37"/>
      <c r="H33" s="37"/>
      <c r="I33" s="23"/>
      <c r="J33" s="45" t="e">
        <f t="shared" si="0"/>
        <v>#DIV/0!</v>
      </c>
      <c r="K33" s="19"/>
      <c r="L33" s="19"/>
      <c r="M33" s="48"/>
      <c r="N33" s="49"/>
      <c r="O33" s="19"/>
    </row>
    <row r="34" spans="1:22" s="12" customFormat="1" ht="15" thickBot="1" x14ac:dyDescent="0.3">
      <c r="A34" s="19"/>
      <c r="B34" s="20"/>
      <c r="C34" s="19"/>
      <c r="D34" s="19"/>
      <c r="E34" s="19"/>
      <c r="F34" s="38"/>
      <c r="G34" s="37"/>
      <c r="H34" s="37"/>
      <c r="I34" s="23"/>
      <c r="J34" s="45" t="e">
        <f t="shared" si="0"/>
        <v>#DIV/0!</v>
      </c>
      <c r="K34" s="19"/>
      <c r="L34" s="19"/>
      <c r="M34" s="48"/>
      <c r="N34" s="49"/>
      <c r="O34" s="19"/>
    </row>
    <row r="35" spans="1:22" s="12" customFormat="1" ht="15" thickBot="1" x14ac:dyDescent="0.25">
      <c r="A35" s="19"/>
      <c r="B35" s="20"/>
      <c r="C35" s="19"/>
      <c r="D35" s="27"/>
      <c r="E35" s="19"/>
      <c r="F35" s="21"/>
      <c r="G35" s="22"/>
      <c r="H35" s="22"/>
      <c r="I35" s="23"/>
      <c r="J35" s="45" t="e">
        <f t="shared" si="0"/>
        <v>#DIV/0!</v>
      </c>
      <c r="K35" s="19"/>
      <c r="L35" s="19"/>
      <c r="M35" s="48"/>
      <c r="N35" s="49"/>
      <c r="O35" s="19"/>
    </row>
    <row r="36" spans="1:22" s="12" customFormat="1" ht="15" thickBot="1" x14ac:dyDescent="0.3">
      <c r="A36" s="19"/>
      <c r="B36" s="20"/>
      <c r="C36" s="19"/>
      <c r="D36" s="19"/>
      <c r="E36" s="19"/>
      <c r="F36" s="21"/>
      <c r="G36" s="22"/>
      <c r="H36" s="22"/>
      <c r="I36" s="23"/>
      <c r="J36" s="45" t="e">
        <f t="shared" si="0"/>
        <v>#DIV/0!</v>
      </c>
      <c r="K36" s="19"/>
      <c r="L36" s="19"/>
      <c r="M36" s="48"/>
      <c r="N36" s="49"/>
      <c r="O36" s="19"/>
    </row>
    <row r="37" spans="1:22" s="12" customFormat="1" ht="15" thickBot="1" x14ac:dyDescent="0.3">
      <c r="A37" s="19"/>
      <c r="B37" s="26"/>
      <c r="C37" s="28"/>
      <c r="D37" s="28"/>
      <c r="E37" s="19"/>
      <c r="F37" s="38"/>
      <c r="G37" s="22"/>
      <c r="H37" s="22"/>
      <c r="I37" s="23"/>
      <c r="J37" s="45" t="e">
        <f t="shared" si="0"/>
        <v>#DIV/0!</v>
      </c>
      <c r="K37" s="19"/>
      <c r="L37" s="19"/>
      <c r="M37" s="48"/>
      <c r="N37" s="49"/>
      <c r="O37" s="19"/>
    </row>
    <row r="38" spans="1:22" s="12" customFormat="1" ht="15" thickBot="1" x14ac:dyDescent="0.3">
      <c r="A38" s="19"/>
      <c r="B38" s="20"/>
      <c r="C38" s="19"/>
      <c r="D38" s="19"/>
      <c r="E38" s="19"/>
      <c r="F38" s="21"/>
      <c r="G38" s="22"/>
      <c r="H38" s="22"/>
      <c r="I38" s="23"/>
      <c r="J38" s="45" t="e">
        <f t="shared" si="0"/>
        <v>#DIV/0!</v>
      </c>
      <c r="K38" s="19"/>
      <c r="L38" s="19"/>
      <c r="M38" s="48"/>
      <c r="N38" s="49"/>
      <c r="O38" s="19"/>
    </row>
    <row r="39" spans="1:22" s="12" customFormat="1" ht="15" thickBot="1" x14ac:dyDescent="0.3">
      <c r="A39" s="19"/>
      <c r="B39" s="20"/>
      <c r="C39" s="19"/>
      <c r="D39" s="19"/>
      <c r="E39" s="19"/>
      <c r="F39" s="21"/>
      <c r="G39" s="22"/>
      <c r="H39" s="22"/>
      <c r="I39" s="23"/>
      <c r="J39" s="45" t="e">
        <f t="shared" si="0"/>
        <v>#DIV/0!</v>
      </c>
      <c r="K39" s="19"/>
      <c r="L39" s="19"/>
      <c r="M39" s="48"/>
      <c r="N39" s="49"/>
      <c r="O39" s="19"/>
    </row>
    <row r="40" spans="1:22" s="12" customFormat="1" ht="15" thickBot="1" x14ac:dyDescent="0.3">
      <c r="A40" s="19"/>
      <c r="B40" s="20"/>
      <c r="C40" s="19"/>
      <c r="D40" s="19"/>
      <c r="E40" s="19"/>
      <c r="F40" s="21"/>
      <c r="G40" s="22"/>
      <c r="H40" s="22"/>
      <c r="I40" s="23"/>
      <c r="J40" s="45" t="e">
        <f t="shared" si="0"/>
        <v>#DIV/0!</v>
      </c>
      <c r="K40" s="19"/>
      <c r="L40" s="19"/>
      <c r="M40" s="48"/>
      <c r="N40" s="49"/>
      <c r="O40" s="19"/>
    </row>
    <row r="41" spans="1:22" s="12" customFormat="1" ht="15" thickBot="1" x14ac:dyDescent="0.25">
      <c r="A41" s="19"/>
      <c r="B41" s="39"/>
      <c r="C41" s="19"/>
      <c r="D41" s="19"/>
      <c r="E41" s="19"/>
      <c r="F41" s="21"/>
      <c r="G41" s="40"/>
      <c r="H41" s="40"/>
      <c r="I41" s="23"/>
      <c r="J41" s="45" t="e">
        <f t="shared" si="0"/>
        <v>#DIV/0!</v>
      </c>
      <c r="K41" s="24"/>
      <c r="L41" s="24"/>
      <c r="M41" s="50"/>
      <c r="N41" s="49"/>
      <c r="O41" s="19"/>
    </row>
    <row r="42" spans="1:22" s="12" customFormat="1" ht="15" thickBot="1" x14ac:dyDescent="0.25">
      <c r="A42" s="19"/>
      <c r="B42" s="39"/>
      <c r="C42" s="19"/>
      <c r="D42" s="19"/>
      <c r="E42" s="19"/>
      <c r="F42" s="21"/>
      <c r="G42" s="40"/>
      <c r="H42" s="40"/>
      <c r="I42" s="23"/>
      <c r="J42" s="45" t="e">
        <f t="shared" si="0"/>
        <v>#DIV/0!</v>
      </c>
      <c r="K42" s="24"/>
      <c r="L42" s="24"/>
      <c r="M42" s="50"/>
      <c r="N42" s="49"/>
      <c r="O42" s="19"/>
    </row>
    <row r="43" spans="1:22" s="12" customFormat="1" ht="15" thickBot="1" x14ac:dyDescent="0.25">
      <c r="A43" s="19"/>
      <c r="B43" s="39"/>
      <c r="C43" s="19"/>
      <c r="D43" s="19"/>
      <c r="E43" s="19"/>
      <c r="F43" s="21"/>
      <c r="G43" s="40"/>
      <c r="H43" s="40"/>
      <c r="I43" s="23"/>
      <c r="J43" s="45" t="e">
        <f t="shared" si="0"/>
        <v>#DIV/0!</v>
      </c>
      <c r="K43" s="24"/>
      <c r="L43" s="24"/>
      <c r="M43" s="50"/>
      <c r="N43" s="49"/>
      <c r="O43" s="19"/>
    </row>
    <row r="44" spans="1:22" s="12" customFormat="1" ht="15" thickBot="1" x14ac:dyDescent="0.25">
      <c r="A44" s="19"/>
      <c r="B44" s="39"/>
      <c r="C44" s="19"/>
      <c r="D44" s="19"/>
      <c r="E44" s="19"/>
      <c r="F44" s="21"/>
      <c r="G44" s="22"/>
      <c r="H44" s="22"/>
      <c r="I44" s="23"/>
      <c r="J44" s="45" t="e">
        <f t="shared" si="0"/>
        <v>#DIV/0!</v>
      </c>
      <c r="K44" s="24"/>
      <c r="L44" s="24"/>
      <c r="M44" s="50"/>
      <c r="N44" s="49"/>
      <c r="O44" s="19"/>
    </row>
    <row r="45" spans="1:22" s="12" customFormat="1" ht="15" thickBot="1" x14ac:dyDescent="0.25">
      <c r="A45" s="19"/>
      <c r="B45" s="33"/>
      <c r="C45" s="19"/>
      <c r="D45" s="19"/>
      <c r="E45" s="19"/>
      <c r="F45" s="21"/>
      <c r="G45" s="22"/>
      <c r="H45" s="22"/>
      <c r="I45" s="23"/>
      <c r="J45" s="45" t="e">
        <f t="shared" si="0"/>
        <v>#DIV/0!</v>
      </c>
      <c r="K45" s="24"/>
      <c r="L45" s="24"/>
      <c r="M45" s="50"/>
      <c r="N45" s="49"/>
      <c r="O45" s="19"/>
    </row>
    <row r="46" spans="1:22" s="12" customFormat="1" ht="15" thickBot="1" x14ac:dyDescent="0.3">
      <c r="A46" s="19"/>
      <c r="B46" s="25"/>
      <c r="C46" s="19"/>
      <c r="D46" s="19"/>
      <c r="E46" s="19"/>
      <c r="F46" s="21"/>
      <c r="G46" s="22"/>
      <c r="H46" s="22"/>
      <c r="I46" s="23"/>
      <c r="J46" s="45" t="e">
        <f t="shared" si="0"/>
        <v>#DIV/0!</v>
      </c>
      <c r="K46" s="24"/>
      <c r="L46" s="24"/>
      <c r="M46" s="50"/>
      <c r="N46" s="49"/>
      <c r="O46" s="19"/>
    </row>
    <row r="47" spans="1:22" s="12" customFormat="1" ht="15.75" thickBot="1" x14ac:dyDescent="0.3">
      <c r="A47" s="19"/>
      <c r="B47" s="25"/>
      <c r="C47" s="19"/>
      <c r="D47" s="41"/>
      <c r="E47" s="42"/>
      <c r="F47" s="38"/>
      <c r="G47" s="37"/>
      <c r="H47" s="37"/>
      <c r="I47" s="23"/>
      <c r="J47" s="45" t="e">
        <f t="shared" si="0"/>
        <v>#DIV/0!</v>
      </c>
      <c r="K47" s="24"/>
      <c r="L47" s="43"/>
      <c r="M47" s="51"/>
      <c r="N47" s="52"/>
      <c r="O47" s="41"/>
      <c r="P47" s="14"/>
      <c r="Q47" s="14"/>
      <c r="R47" s="14"/>
      <c r="S47" s="14"/>
      <c r="T47" s="14"/>
      <c r="U47" s="14"/>
      <c r="V47" s="14"/>
    </row>
    <row r="48" spans="1:22" s="12" customFormat="1" ht="15.75" thickBot="1" x14ac:dyDescent="0.3">
      <c r="A48" s="19"/>
      <c r="B48" s="25"/>
      <c r="C48" s="19"/>
      <c r="D48" s="41"/>
      <c r="E48" s="42"/>
      <c r="F48" s="38"/>
      <c r="G48" s="37"/>
      <c r="H48" s="37"/>
      <c r="I48" s="23"/>
      <c r="J48" s="45" t="e">
        <f t="shared" si="0"/>
        <v>#DIV/0!</v>
      </c>
      <c r="K48" s="24"/>
      <c r="L48" s="43"/>
      <c r="M48" s="51"/>
      <c r="N48" s="52"/>
      <c r="O48" s="41"/>
      <c r="P48" s="14"/>
      <c r="Q48" s="14"/>
      <c r="R48" s="14"/>
      <c r="S48" s="14"/>
      <c r="T48" s="14"/>
      <c r="U48" s="14"/>
      <c r="V48" s="14"/>
    </row>
    <row r="49" spans="2:10" s="12" customFormat="1" ht="15" thickBot="1" x14ac:dyDescent="0.3">
      <c r="B49" s="16"/>
      <c r="F49" s="13"/>
      <c r="G49" s="15"/>
      <c r="H49" s="15"/>
      <c r="I49" s="17"/>
      <c r="J49" s="45" t="e">
        <f t="shared" si="0"/>
        <v>#DIV/0!</v>
      </c>
    </row>
    <row r="50" spans="2:10" s="12" customFormat="1" ht="15" thickBot="1" x14ac:dyDescent="0.3">
      <c r="B50" s="16"/>
      <c r="F50" s="13"/>
      <c r="G50" s="15"/>
      <c r="H50" s="15"/>
      <c r="I50" s="17"/>
      <c r="J50" s="45" t="e">
        <f t="shared" si="0"/>
        <v>#DIV/0!</v>
      </c>
    </row>
    <row r="51" spans="2:10" s="12" customFormat="1" ht="15" thickBot="1" x14ac:dyDescent="0.3">
      <c r="B51" s="16"/>
      <c r="F51" s="13"/>
      <c r="G51" s="15"/>
      <c r="H51" s="15"/>
      <c r="I51" s="17"/>
      <c r="J51" s="45" t="e">
        <f t="shared" si="0"/>
        <v>#DIV/0!</v>
      </c>
    </row>
    <row r="52" spans="2:10" s="12" customFormat="1" ht="15" thickBot="1" x14ac:dyDescent="0.3">
      <c r="B52" s="16"/>
      <c r="F52" s="13"/>
      <c r="G52" s="15"/>
      <c r="H52" s="15"/>
      <c r="I52" s="17"/>
      <c r="J52" s="45" t="e">
        <f t="shared" si="0"/>
        <v>#DIV/0!</v>
      </c>
    </row>
    <row r="53" spans="2:10" s="12" customFormat="1" ht="15" thickBot="1" x14ac:dyDescent="0.3">
      <c r="B53" s="16"/>
      <c r="F53" s="13"/>
      <c r="G53" s="15"/>
      <c r="H53" s="15"/>
      <c r="I53" s="17"/>
      <c r="J53" s="45" t="e">
        <f t="shared" si="0"/>
        <v>#DIV/0!</v>
      </c>
    </row>
    <row r="54" spans="2:10" s="12" customFormat="1" x14ac:dyDescent="0.25">
      <c r="B54" s="16"/>
      <c r="F54" s="13"/>
      <c r="G54" s="15"/>
      <c r="H54" s="15"/>
      <c r="I54" s="17"/>
      <c r="J54" s="18"/>
    </row>
    <row r="55" spans="2:10" s="12" customFormat="1" x14ac:dyDescent="0.25">
      <c r="B55" s="16"/>
      <c r="F55" s="13"/>
      <c r="G55" s="15"/>
      <c r="H55" s="15"/>
      <c r="I55" s="17"/>
      <c r="J55" s="18"/>
    </row>
    <row r="56" spans="2:10" s="12" customFormat="1" x14ac:dyDescent="0.25">
      <c r="B56" s="16"/>
      <c r="F56" s="13"/>
      <c r="G56" s="15"/>
      <c r="H56" s="15"/>
      <c r="I56" s="17"/>
      <c r="J56" s="18"/>
    </row>
    <row r="57" spans="2:10" s="12" customFormat="1" x14ac:dyDescent="0.25">
      <c r="B57" s="16"/>
      <c r="F57" s="13"/>
      <c r="G57" s="15"/>
      <c r="H57" s="15"/>
      <c r="I57" s="17"/>
      <c r="J57" s="18"/>
    </row>
    <row r="58" spans="2:10" s="12" customFormat="1" x14ac:dyDescent="0.25">
      <c r="B58" s="16"/>
      <c r="F58" s="13"/>
      <c r="G58" s="15"/>
      <c r="H58" s="15"/>
      <c r="I58" s="17"/>
      <c r="J58" s="18"/>
    </row>
    <row r="59" spans="2:10" s="12" customFormat="1" x14ac:dyDescent="0.25">
      <c r="B59" s="16"/>
      <c r="F59" s="13"/>
      <c r="G59" s="15"/>
      <c r="H59" s="15"/>
      <c r="I59" s="17"/>
      <c r="J59" s="18"/>
    </row>
    <row r="60" spans="2:10" s="12" customFormat="1" x14ac:dyDescent="0.25">
      <c r="B60" s="16"/>
      <c r="F60" s="13"/>
      <c r="G60" s="15"/>
      <c r="H60" s="15"/>
      <c r="I60" s="17"/>
      <c r="J60" s="18"/>
    </row>
    <row r="61" spans="2:10" s="12" customFormat="1" x14ac:dyDescent="0.25">
      <c r="B61" s="16"/>
      <c r="F61" s="13"/>
      <c r="G61" s="15"/>
      <c r="H61" s="15"/>
      <c r="I61" s="17"/>
      <c r="J61" s="18"/>
    </row>
    <row r="62" spans="2:10" s="12" customFormat="1" x14ac:dyDescent="0.25">
      <c r="B62" s="16"/>
      <c r="F62" s="13"/>
      <c r="G62" s="15"/>
      <c r="H62" s="15"/>
      <c r="I62" s="17"/>
      <c r="J62" s="18"/>
    </row>
    <row r="63" spans="2:10" s="12" customFormat="1" x14ac:dyDescent="0.25">
      <c r="B63" s="16"/>
      <c r="F63" s="13"/>
      <c r="G63" s="15"/>
      <c r="H63" s="15"/>
      <c r="I63" s="17"/>
      <c r="J63" s="18"/>
    </row>
    <row r="64" spans="2:10" s="12" customFormat="1" x14ac:dyDescent="0.25">
      <c r="B64" s="16"/>
      <c r="F64" s="13"/>
      <c r="G64" s="15"/>
      <c r="H64" s="15"/>
      <c r="I64" s="17"/>
      <c r="J64" s="18"/>
    </row>
    <row r="65" spans="2:10" s="12" customFormat="1" x14ac:dyDescent="0.25">
      <c r="B65" s="16"/>
      <c r="F65" s="13"/>
      <c r="G65" s="15"/>
      <c r="H65" s="15"/>
      <c r="I65" s="17"/>
      <c r="J65" s="18"/>
    </row>
    <row r="66" spans="2:10" s="12" customFormat="1" x14ac:dyDescent="0.25">
      <c r="B66" s="16"/>
      <c r="F66" s="13"/>
      <c r="G66" s="15"/>
      <c r="H66" s="15"/>
      <c r="I66" s="17"/>
      <c r="J66" s="18"/>
    </row>
    <row r="67" spans="2:10" s="12" customFormat="1" x14ac:dyDescent="0.25">
      <c r="B67" s="16"/>
      <c r="F67" s="13"/>
      <c r="G67" s="15"/>
      <c r="H67" s="15"/>
      <c r="I67" s="17"/>
      <c r="J67" s="18"/>
    </row>
    <row r="68" spans="2:10" s="12" customFormat="1" x14ac:dyDescent="0.25">
      <c r="B68" s="16"/>
      <c r="F68" s="13"/>
      <c r="G68" s="15"/>
      <c r="H68" s="15"/>
      <c r="I68" s="17"/>
      <c r="J68" s="18"/>
    </row>
    <row r="69" spans="2:10" s="12" customFormat="1" x14ac:dyDescent="0.25">
      <c r="B69" s="16"/>
      <c r="F69" s="13"/>
      <c r="G69" s="15"/>
      <c r="H69" s="15"/>
      <c r="I69" s="17"/>
      <c r="J69" s="18"/>
    </row>
    <row r="70" spans="2:10" s="12" customFormat="1" x14ac:dyDescent="0.25">
      <c r="B70" s="16"/>
      <c r="F70" s="13"/>
      <c r="G70" s="15"/>
      <c r="H70" s="15"/>
      <c r="I70" s="17"/>
      <c r="J70" s="18"/>
    </row>
    <row r="71" spans="2:10" s="12" customFormat="1" x14ac:dyDescent="0.25">
      <c r="B71" s="16"/>
      <c r="F71" s="13"/>
      <c r="G71" s="15"/>
      <c r="H71" s="15"/>
      <c r="I71" s="17"/>
      <c r="J71" s="18"/>
    </row>
    <row r="72" spans="2:10" s="12" customFormat="1" x14ac:dyDescent="0.25">
      <c r="B72" s="16"/>
      <c r="F72" s="13"/>
      <c r="G72" s="15"/>
      <c r="H72" s="15"/>
      <c r="I72" s="17"/>
      <c r="J72" s="18"/>
    </row>
    <row r="73" spans="2:10" s="12" customFormat="1" x14ac:dyDescent="0.25">
      <c r="B73" s="16"/>
      <c r="F73" s="13"/>
      <c r="G73" s="15"/>
      <c r="H73" s="15"/>
      <c r="I73" s="17"/>
      <c r="J73" s="18"/>
    </row>
    <row r="74" spans="2:10" s="12" customFormat="1" x14ac:dyDescent="0.25">
      <c r="B74" s="16"/>
      <c r="F74" s="13"/>
      <c r="G74" s="15"/>
      <c r="H74" s="15"/>
      <c r="I74" s="17"/>
      <c r="J74" s="18"/>
    </row>
    <row r="75" spans="2:10" s="12" customFormat="1" x14ac:dyDescent="0.25">
      <c r="B75" s="16"/>
      <c r="F75" s="13"/>
      <c r="G75" s="15"/>
      <c r="H75" s="15"/>
      <c r="I75" s="17"/>
      <c r="J75" s="18"/>
    </row>
    <row r="76" spans="2:10" s="12" customFormat="1" x14ac:dyDescent="0.25">
      <c r="B76" s="16"/>
      <c r="F76" s="13"/>
      <c r="G76" s="15"/>
      <c r="H76" s="15"/>
      <c r="I76" s="17"/>
      <c r="J76" s="18"/>
    </row>
    <row r="77" spans="2:10" s="12" customFormat="1" x14ac:dyDescent="0.25">
      <c r="B77" s="16"/>
      <c r="F77" s="13"/>
      <c r="G77" s="15"/>
      <c r="H77" s="15"/>
      <c r="I77" s="17"/>
      <c r="J77" s="18"/>
    </row>
    <row r="78" spans="2:10" s="12" customFormat="1" x14ac:dyDescent="0.25">
      <c r="B78" s="16"/>
      <c r="F78" s="13"/>
      <c r="G78" s="15"/>
      <c r="H78" s="15"/>
      <c r="I78" s="17"/>
      <c r="J78" s="18"/>
    </row>
    <row r="79" spans="2:10" s="12" customFormat="1" x14ac:dyDescent="0.25">
      <c r="B79" s="16"/>
      <c r="F79" s="13"/>
      <c r="G79" s="15"/>
      <c r="H79" s="15"/>
      <c r="I79" s="17"/>
      <c r="J79" s="18"/>
    </row>
    <row r="80" spans="2:10" s="12" customFormat="1" x14ac:dyDescent="0.25">
      <c r="B80" s="16"/>
      <c r="F80" s="13"/>
      <c r="G80" s="15"/>
      <c r="H80" s="15"/>
      <c r="I80" s="17"/>
      <c r="J80" s="18"/>
    </row>
    <row r="81" spans="2:10" s="12" customFormat="1" x14ac:dyDescent="0.25">
      <c r="B81" s="16"/>
      <c r="F81" s="13"/>
      <c r="G81" s="15"/>
      <c r="H81" s="15"/>
      <c r="I81" s="17"/>
      <c r="J81" s="18"/>
    </row>
    <row r="82" spans="2:10" s="12" customFormat="1" x14ac:dyDescent="0.25">
      <c r="B82" s="16"/>
      <c r="F82" s="13"/>
      <c r="G82" s="15"/>
      <c r="H82" s="15"/>
      <c r="I82" s="17"/>
      <c r="J82" s="18"/>
    </row>
    <row r="83" spans="2:10" s="12" customFormat="1" x14ac:dyDescent="0.25">
      <c r="B83" s="16"/>
      <c r="F83" s="13"/>
      <c r="G83" s="15"/>
      <c r="H83" s="15"/>
      <c r="I83" s="17"/>
      <c r="J83" s="18"/>
    </row>
    <row r="84" spans="2:10" s="12" customFormat="1" x14ac:dyDescent="0.25">
      <c r="B84" s="16"/>
      <c r="F84" s="13"/>
      <c r="G84" s="15"/>
      <c r="H84" s="15"/>
      <c r="I84" s="17"/>
      <c r="J84" s="18"/>
    </row>
    <row r="85" spans="2:10" s="12" customFormat="1" x14ac:dyDescent="0.25">
      <c r="B85" s="16"/>
      <c r="F85" s="13"/>
      <c r="G85" s="15"/>
      <c r="H85" s="15"/>
      <c r="I85" s="17"/>
      <c r="J85" s="18"/>
    </row>
    <row r="86" spans="2:10" s="12" customFormat="1" x14ac:dyDescent="0.25">
      <c r="B86" s="16"/>
      <c r="F86" s="13"/>
      <c r="G86" s="15"/>
      <c r="H86" s="15"/>
      <c r="I86" s="17"/>
      <c r="J86" s="18"/>
    </row>
    <row r="87" spans="2:10" s="12" customFormat="1" x14ac:dyDescent="0.25">
      <c r="B87" s="16"/>
      <c r="F87" s="13"/>
      <c r="G87" s="15"/>
      <c r="H87" s="15"/>
      <c r="I87" s="17"/>
      <c r="J87" s="18"/>
    </row>
    <row r="88" spans="2:10" s="12" customFormat="1" x14ac:dyDescent="0.25">
      <c r="B88" s="16"/>
      <c r="F88" s="13"/>
      <c r="G88" s="15"/>
      <c r="H88" s="15"/>
      <c r="I88" s="17"/>
      <c r="J88" s="18"/>
    </row>
    <row r="89" spans="2:10" s="12" customFormat="1" x14ac:dyDescent="0.25">
      <c r="B89" s="16"/>
      <c r="F89" s="13"/>
      <c r="G89" s="15"/>
      <c r="H89" s="15"/>
      <c r="I89" s="17"/>
      <c r="J89" s="18"/>
    </row>
    <row r="90" spans="2:10" s="12" customFormat="1" x14ac:dyDescent="0.25">
      <c r="B90" s="16"/>
      <c r="F90" s="13"/>
      <c r="G90" s="15"/>
      <c r="H90" s="15"/>
      <c r="I90" s="17"/>
      <c r="J90" s="18"/>
    </row>
    <row r="91" spans="2:10" s="12" customFormat="1" x14ac:dyDescent="0.25">
      <c r="B91" s="16"/>
      <c r="F91" s="13"/>
      <c r="G91" s="15"/>
      <c r="H91" s="15"/>
      <c r="I91" s="17"/>
      <c r="J91" s="18"/>
    </row>
    <row r="92" spans="2:10" s="12" customFormat="1" x14ac:dyDescent="0.25">
      <c r="B92" s="16"/>
      <c r="F92" s="13"/>
      <c r="G92" s="15"/>
      <c r="H92" s="15"/>
      <c r="I92" s="17"/>
      <c r="J92" s="18"/>
    </row>
    <row r="93" spans="2:10" s="12" customFormat="1" x14ac:dyDescent="0.25">
      <c r="B93" s="16"/>
      <c r="F93" s="13"/>
      <c r="G93" s="15"/>
      <c r="H93" s="15"/>
      <c r="I93" s="17"/>
      <c r="J93" s="18"/>
    </row>
  </sheetData>
  <sheetProtection sheet="1" objects="1" scenarios="1"/>
  <dataConsolidate>
    <dataRefs count="1">
      <dataRef ref="B2:B6" sheet="Hoja2"/>
    </dataRefs>
  </dataConsolidate>
  <dataValidations count="9">
    <dataValidation type="list" allowBlank="1" showInputMessage="1" showErrorMessage="1" sqref="N41:N48 N3:N8">
      <formula1>$N$10:$N$10</formula1>
    </dataValidation>
    <dataValidation type="list" allowBlank="1" showInputMessage="1" showErrorMessage="1" sqref="L35:L40">
      <formula1>$K$10:$K$11</formula1>
    </dataValidation>
    <dataValidation type="list" allowBlank="1" showInputMessage="1" showErrorMessage="1" sqref="L31:L32 L41:L48">
      <formula1>$K$10:$K$10</formula1>
    </dataValidation>
    <dataValidation type="list" allowBlank="1" showInputMessage="1" showErrorMessage="1" sqref="N31:N32 K41:K1048576 K19:K34">
      <formula1>#REF!</formula1>
    </dataValidation>
    <dataValidation type="list" allowBlank="1" showInputMessage="1" showErrorMessage="1" sqref="C33:C34">
      <formula1>$C$11:$C$12</formula1>
    </dataValidation>
    <dataValidation type="list" allowBlank="1" showInputMessage="1" showErrorMessage="1" sqref="C31:C32 C41:C45">
      <formula1>$C$10:$C$10</formula1>
    </dataValidation>
    <dataValidation type="list" allowBlank="1" showInputMessage="1" showErrorMessage="1" sqref="C1">
      <formula1>$C$12:$C$12</formula1>
    </dataValidation>
    <dataValidation type="list" allowBlank="1" showInputMessage="1" showErrorMessage="1" sqref="L2">
      <formula1>$K$20:$K$21</formula1>
    </dataValidation>
    <dataValidation type="list" allowBlank="1" showInputMessage="1" showErrorMessage="1" sqref="N2">
      <formula1>$N$20:$N$20</formula1>
    </dataValidation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'C:\Users\abperez003\Desktop\PREVISION-CONTRATOS\Resumen\[Copia de Planificacion-contratos-2025_Bizkaia.xlsx]Hoja2'!#REF!</xm:f>
          </x14:formula1>
          <xm:sqref>C3:C8</xm:sqref>
        </x14:dataValidation>
        <x14:dataValidation type="list" allowBlank="1" showInputMessage="1" showErrorMessage="1">
          <x14:formula1>
            <xm:f>Hoja2!$A$2:$A$5</xm:f>
          </x14:formula1>
          <xm:sqref>K2:K18</xm:sqref>
        </x14:dataValidation>
        <x14:dataValidation type="list" allowBlank="1" showInputMessage="1" showErrorMessage="1">
          <x14:formula1>
            <xm:f>'C:\Users\abperez003\Desktop\PREVISION-CONTRATOS\Resumen\[Copia de Planificacion-contratos-2025-ALEX.xlsx]Hoja2'!#REF!</xm:f>
          </x14:formula1>
          <xm:sqref>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13.28515625" customWidth="1"/>
    <col min="2" max="2" width="22.28515625" customWidth="1"/>
  </cols>
  <sheetData>
    <row r="1" spans="1:2" x14ac:dyDescent="0.25">
      <c r="A1" t="s">
        <v>13</v>
      </c>
      <c r="B1" t="s">
        <v>14</v>
      </c>
    </row>
    <row r="2" spans="1:2" x14ac:dyDescent="0.25">
      <c r="A2" t="s">
        <v>21</v>
      </c>
      <c r="B2" t="s">
        <v>15</v>
      </c>
    </row>
    <row r="3" spans="1:2" x14ac:dyDescent="0.25">
      <c r="A3" t="s">
        <v>22</v>
      </c>
      <c r="B3" t="s">
        <v>12</v>
      </c>
    </row>
    <row r="4" spans="1:2" x14ac:dyDescent="0.25">
      <c r="A4" t="s">
        <v>23</v>
      </c>
      <c r="B4" t="s">
        <v>16</v>
      </c>
    </row>
    <row r="5" spans="1:2" x14ac:dyDescent="0.25">
      <c r="A5" t="s">
        <v>24</v>
      </c>
      <c r="B5" t="s">
        <v>17</v>
      </c>
    </row>
    <row r="6" spans="1:2" x14ac:dyDescent="0.25">
      <c r="B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INFRAESTRUCTURAS</vt:lpstr>
      <vt:lpstr>SSGG</vt:lpstr>
      <vt:lpstr>ARABA</vt:lpstr>
      <vt:lpstr>GIPUZKOA</vt:lpstr>
      <vt:lpstr>BIZKAIA</vt:lpstr>
      <vt:lpstr>todos-varios CAMPUS</vt:lpstr>
      <vt:lpstr>SEGURIDAD</vt:lpstr>
      <vt:lpstr>TICS</vt:lpstr>
      <vt:lpstr>Hoja2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Pérez Lucas</dc:creator>
  <cp:keywords/>
  <dc:description/>
  <cp:lastModifiedBy>EVA VALLE</cp:lastModifiedBy>
  <cp:revision/>
  <cp:lastPrinted>2025-01-22T11:49:55Z</cp:lastPrinted>
  <dcterms:created xsi:type="dcterms:W3CDTF">2023-10-16T09:04:11Z</dcterms:created>
  <dcterms:modified xsi:type="dcterms:W3CDTF">2025-03-25T11:01:09Z</dcterms:modified>
  <cp:category/>
  <cp:contentStatus/>
</cp:coreProperties>
</file>