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2171\Downloads\"/>
    </mc:Choice>
  </mc:AlternateContent>
  <xr:revisionPtr revIDLastSave="0" documentId="13_ncr:1_{27325EB0-3228-472C-AF78-E7D1ADE40011}" xr6:coauthVersionLast="47" xr6:coauthVersionMax="47" xr10:uidLastSave="{00000000-0000-0000-0000-000000000000}"/>
  <bookViews>
    <workbookView xWindow="-120" yWindow="-120" windowWidth="24240" windowHeight="13020" xr2:uid="{FA3A20FC-C2CD-4FEC-9DEF-DCAE11037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C28" i="1"/>
  <c r="G58" i="1"/>
  <c r="E42" i="1"/>
  <c r="E37" i="1"/>
  <c r="G59" i="1" l="1"/>
  <c r="G57" i="1"/>
  <c r="F65" i="1" l="1"/>
  <c r="E70" i="1" s="1"/>
  <c r="E43" i="1"/>
  <c r="E44" i="1"/>
  <c r="E45" i="1"/>
  <c r="E48" i="1"/>
  <c r="E34" i="1"/>
  <c r="E38" i="1" l="1"/>
  <c r="E49" i="1"/>
  <c r="E63" i="1" l="1"/>
  <c r="E64" i="1" s="1"/>
  <c r="G63" i="1" l="1"/>
  <c r="G64" i="1"/>
  <c r="G65" i="1" l="1"/>
  <c r="E65" i="1"/>
  <c r="E66" i="1" s="1"/>
  <c r="F17" i="1" l="1"/>
  <c r="E71" i="1" s="1"/>
  <c r="E72" i="1" s="1"/>
  <c r="H21" i="1"/>
  <c r="E21" i="1" s="1"/>
  <c r="E73" i="1" l="1"/>
  <c r="I17" i="1" s="1"/>
  <c r="E17" i="1"/>
  <c r="D17" i="1" s="1"/>
  <c r="G17" i="1" s="1"/>
  <c r="E23" i="1" l="1"/>
</calcChain>
</file>

<file path=xl/sharedStrings.xml><?xml version="1.0" encoding="utf-8"?>
<sst xmlns="http://schemas.openxmlformats.org/spreadsheetml/2006/main" count="61" uniqueCount="57">
  <si>
    <t>TOTAL MATRÍCULA</t>
  </si>
  <si>
    <t>AURREIKUSPEN EKONOMIKOA / PREVISIÓN ECONÓMICA</t>
  </si>
  <si>
    <t xml:space="preserve">DIRU-SARRERAK/ INGRESOS  </t>
  </si>
  <si>
    <t>MATRIKULA DIRUSARRERAK ≥ GASTU TOTALEN %30</t>
  </si>
  <si>
    <t xml:space="preserve">INGRESO POR MATRÍCULAS ≥ 30% GASTOS TOTALES </t>
  </si>
  <si>
    <t>MATRIKULAK / MATRÍCULAS</t>
  </si>
  <si>
    <t>IKASLE KOPURUAREN ESTIMAZIOA / 
Nº ESTIMADO DE ALUMNADO</t>
  </si>
  <si>
    <t>KREDITU KOPURUA /
Nº CRÉDITOS</t>
  </si>
  <si>
    <t>KREDITUAREN PREZIOA / 
PRECIO-CRÉDITO</t>
  </si>
  <si>
    <t>DIRULAGUNTZAK / SUBVENCIONES</t>
  </si>
  <si>
    <t>Next Generation Fondoak/Fondos Next Generation:</t>
  </si>
  <si>
    <t>Beste batzuk (Zehaztu)/Otros (Especificar):</t>
  </si>
  <si>
    <t>GASTUAK / GASTOS</t>
  </si>
  <si>
    <t>1ECTS = 10 IRAKASTORDU / 10 HORAS LECTIVAS</t>
  </si>
  <si>
    <t>ORDUKO PREZIOA /
PRECIO-HORA</t>
  </si>
  <si>
    <t xml:space="preserve"> Ardura Akademikoa / Responsabilidad Académica</t>
  </si>
  <si>
    <t>ARDURA AKADEMIKO ORDU ZK. /
Nº HORAS DE DIRECCIÓN ACADÉMICA</t>
  </si>
  <si>
    <t>ORDUKO PREZIOA /
PRECIO - HORA</t>
  </si>
  <si>
    <t>KANPOKO IRAKASLEEN  GASTU TOTALA / TOTAL GASTOS PROFESORADO EXTERNO</t>
  </si>
  <si>
    <t>MATERIAL SUNTSIGARRIA ETA BULEGOKOA / MATERIAL FUNGIBLE Y DE OFICINA:</t>
  </si>
  <si>
    <t>DIETAK ETA BIDAIAK / DIETAS Y VIAJES:</t>
  </si>
  <si>
    <t>BESTELAKO GASTUAK / OTROS GASTOS DIVERSOS (Zehaztu/Especificar):</t>
  </si>
  <si>
    <t>BESTE GASTUAK GUZTIRA/ TOTAL OTROS GASTOS</t>
  </si>
  <si>
    <t>Diruz lagundutako gastuak guztira / Total gastos subvencionables</t>
  </si>
  <si>
    <t>DIRUSARRERA TOTALA = GASTU TOTALA
INGRESOS TOTALES = GASTOS TOTALES</t>
  </si>
  <si>
    <t>OHARRAK / OBSERVACIONES</t>
  </si>
  <si>
    <t>Aurreikuspen honetako daturen bat edo batzuk argitu bahi izanez gero, erabili tarte hau / Si deseas aclara algún dato o datos, utiliza este espacio</t>
  </si>
  <si>
    <t>Gastuak guztira/ Total gastos</t>
  </si>
  <si>
    <t>Diruz EZ lagundutako gastuak guztira / Total gastos  NO subvencionables</t>
  </si>
  <si>
    <t>DIRUZ LAGUNDUTAKO GASTUAK / GASTOS SUBVENCIONABLES</t>
  </si>
  <si>
    <t>DIRUZ EZ LAGUNDUTAKO GASTUAK / GASTOS NO SUBVENCIONABLES</t>
  </si>
  <si>
    <t xml:space="preserve"> ARDURA AKADEMIKO ORDU ZK. /
Nº HORAS DE DIRECCIÓN ACADÉMICA</t>
  </si>
  <si>
    <t>BEZA /IVA</t>
  </si>
  <si>
    <t>ATXIKIPENA / RETENCIÓN 6%</t>
  </si>
  <si>
    <t>Dirusarrera Totala / Total ingresos</t>
  </si>
  <si>
    <t>IRAKASTORDU ZK. /
Nº HORAS LECTIVAS</t>
  </si>
  <si>
    <t>UPV/EHUko IRAKASLEEN  GASTU TOTALA / TOTAL GASTOS PROFESORADO UPV/EHU</t>
  </si>
  <si>
    <t>ZENBATEKO GARBIA / IMPORTE NETO</t>
  </si>
  <si>
    <t>BEZ / IVA</t>
  </si>
  <si>
    <t>ZENBATEKO GORDINA / IMPORTE BRUTO</t>
  </si>
  <si>
    <t>TEKAZEL GASTUAK / GASTOS PTGAS</t>
  </si>
  <si>
    <r>
      <t>MIKROKREDENTZIALAREN IZENA / NOMBRE DE LA MICROCREDANCIAL (</t>
    </r>
    <r>
      <rPr>
        <b/>
        <i/>
        <sz val="16"/>
        <color theme="1"/>
        <rFont val="Aptos Narrow"/>
        <family val="2"/>
        <scheme val="minor"/>
      </rPr>
      <t>letra larrietan / en mayúsculas</t>
    </r>
    <r>
      <rPr>
        <b/>
        <sz val="16"/>
        <color theme="1"/>
        <rFont val="Aptos Narrow"/>
        <family val="2"/>
        <scheme val="minor"/>
      </rPr>
      <t>)</t>
    </r>
  </si>
  <si>
    <t xml:space="preserve">  UPV/EHUko IRAKASLEEN GASTUA / GASTO PROFESORADO UPV/EHU</t>
  </si>
  <si>
    <t xml:space="preserve">  KANPOKO IRAKASLEEN GASTUA / GASTO PROFESORADO EXTERNO</t>
  </si>
  <si>
    <r>
      <rPr>
        <b/>
        <sz val="12"/>
        <color theme="1"/>
        <rFont val="Aptos Narrow"/>
        <family val="2"/>
        <scheme val="minor"/>
      </rPr>
      <t xml:space="preserve">  BESTE GASTUAK / OTROS GASTOS</t>
    </r>
    <r>
      <rPr>
        <sz val="12"/>
        <color theme="1"/>
        <rFont val="Aptos Narrow"/>
        <family val="2"/>
        <scheme val="minor"/>
      </rPr>
      <t xml:space="preserve"> (</t>
    </r>
    <r>
      <rPr>
        <i/>
        <sz val="12"/>
        <color theme="1"/>
        <rFont val="Aptos Narrow"/>
        <family val="2"/>
        <scheme val="minor"/>
      </rPr>
      <t>Zehaztu gastu-lerro bakoitzean / Especificar en cada línea de gasto</t>
    </r>
    <r>
      <rPr>
        <sz val="12"/>
        <color theme="1"/>
        <rFont val="Aptos Narrow"/>
        <family val="2"/>
        <scheme val="minor"/>
      </rPr>
      <t>)</t>
    </r>
  </si>
  <si>
    <t>*Orduko 125 €-ko gehieneko prezioa gomendatzen da, bai irakaskuntzarako, bai ikastaroak zuzentzeko eta koordinatzeko/ Se recomienda precio máximo por hora de 125 €, tanto para la docencia como para la dirección y la coordinación de los cursos</t>
  </si>
  <si>
    <r>
      <t xml:space="preserve">*Diruz lagundutako gastuen </t>
    </r>
    <r>
      <rPr>
        <b/>
        <i/>
        <sz val="12"/>
        <color theme="5" tint="0.39997558519241921"/>
        <rFont val="Aptos Narrow"/>
        <family val="2"/>
        <scheme val="minor"/>
      </rPr>
      <t>%70</t>
    </r>
    <r>
      <rPr>
        <b/>
        <i/>
        <sz val="11"/>
        <color theme="5" tint="0.39997558519241921"/>
        <rFont val="Aptos Narrow"/>
        <family val="2"/>
        <scheme val="minor"/>
      </rPr>
      <t xml:space="preserve"> de los gastos subvencionables</t>
    </r>
  </si>
  <si>
    <t>ADMINISTRAZIO-KUDEAKETAKO GASTUAK (MATRIKULEN ETA PROPOSAMENEN KUDEAKETA...) / GASTOS GESTIÓN ADMINISTRATIVA (GESTIÓN MATRÍCULAS Y PROPUESTAS…)</t>
  </si>
  <si>
    <t>* Zuzendaritza akademikoa, berezko ikasketen araudiraren arabera:</t>
  </si>
  <si>
    <t>*Dirección académica, según el reglamento de enseñanzas propias:</t>
  </si>
  <si>
    <t>Máx 10 horas en los cursos de menos de 10 ECTS.
Máx 15 horas en los cursos  de entre 10 y 15 ECTS.</t>
  </si>
  <si>
    <t>Gehienez 10 ordu, 10 ECTS kreditu baino gutxiagoko ikastaroetan.
Gehienez 15 ordu, 10 eta 15 ECTS kreditu arteko ikastaroetan.</t>
  </si>
  <si>
    <t>MATRIKULA GUZTIRA, DIRULAGUNTZAREKIN / TOTAL MATRÍCULA CON SUBV</t>
  </si>
  <si>
    <t>MATRIKULAREN PREZIOA DIRULAGUNTZAREKIN / PRECIO MATRÍCULA CON SUBV</t>
  </si>
  <si>
    <t>INFORMAZIO GISA/ A TÍTULO INFORMATIVO</t>
  </si>
  <si>
    <t>MATRIKULAREN PREZIOA, DIRULAGUNTZARIK GABE / PRECIO MATRÍCULA SIN SUBV</t>
  </si>
  <si>
    <r>
      <t xml:space="preserve">*  Istripuen nahitaezko asegurua (EHUkoak ez diren pertsonentzat) / Seguro obligatorio de accidentes (Aplicable a personas no pertenecientes a la EHU):  </t>
    </r>
    <r>
      <rPr>
        <b/>
        <i/>
        <sz val="16"/>
        <color theme="5" tint="0.39997558519241921"/>
        <rFont val="Aptos Narrow"/>
        <family val="2"/>
        <scheme val="minor"/>
      </rPr>
      <t>+ 4 €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</si>
</sst>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;;;"/>
  </numFmts>
  <fonts count="21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5" tint="0.3999755851924192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5" tint="0.59999389629810485"/>
      <name val="Aptos Narrow"/>
      <family val="2"/>
      <scheme val="minor"/>
    </font>
    <font>
      <b/>
      <sz val="12"/>
      <color theme="5" tint="0.3999755851924192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2"/>
      <color theme="5" tint="0.39997558519241921"/>
      <name val="Aptos Narrow"/>
      <family val="2"/>
      <scheme val="minor"/>
    </font>
    <font>
      <b/>
      <i/>
      <sz val="11"/>
      <color theme="5" tint="0.3999755851924192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6"/>
      <color theme="5" tint="0.3999755851924192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4" fillId="2" borderId="2" xfId="0" applyFont="1" applyFill="1" applyBorder="1"/>
    <xf numFmtId="0" fontId="5" fillId="0" borderId="1" xfId="0" applyFont="1" applyBorder="1" applyAlignment="1">
      <alignment wrapText="1"/>
    </xf>
    <xf numFmtId="165" fontId="5" fillId="0" borderId="0" xfId="0" applyNumberFormat="1" applyFont="1" applyProtection="1">
      <protection hidden="1"/>
    </xf>
    <xf numFmtId="0" fontId="5" fillId="0" borderId="1" xfId="0" applyFont="1" applyBorder="1" applyProtection="1">
      <protection locked="0"/>
    </xf>
    <xf numFmtId="164" fontId="5" fillId="8" borderId="1" xfId="0" applyNumberFormat="1" applyFont="1" applyFill="1" applyBorder="1" applyProtection="1">
      <protection hidden="1"/>
    </xf>
    <xf numFmtId="165" fontId="5" fillId="3" borderId="0" xfId="0" applyNumberFormat="1" applyFont="1" applyFill="1" applyProtection="1">
      <protection hidden="1"/>
    </xf>
    <xf numFmtId="0" fontId="6" fillId="0" borderId="0" xfId="0" applyFont="1"/>
    <xf numFmtId="0" fontId="8" fillId="0" borderId="0" xfId="0" applyFont="1"/>
    <xf numFmtId="0" fontId="4" fillId="3" borderId="0" xfId="0" applyFont="1" applyFill="1"/>
    <xf numFmtId="0" fontId="4" fillId="0" borderId="0" xfId="0" applyFont="1"/>
    <xf numFmtId="0" fontId="5" fillId="11" borderId="1" xfId="0" applyFont="1" applyFill="1" applyBorder="1" applyAlignment="1">
      <alignment wrapText="1"/>
    </xf>
    <xf numFmtId="164" fontId="5" fillId="11" borderId="1" xfId="0" applyNumberFormat="1" applyFont="1" applyFill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0" fontId="5" fillId="3" borderId="1" xfId="0" applyFont="1" applyFill="1" applyBorder="1" applyAlignment="1" applyProtection="1">
      <alignment wrapText="1"/>
      <protection locked="0"/>
    </xf>
    <xf numFmtId="164" fontId="5" fillId="3" borderId="1" xfId="0" applyNumberFormat="1" applyFont="1" applyFill="1" applyBorder="1" applyAlignment="1" applyProtection="1">
      <alignment horizontal="right" wrapText="1"/>
      <protection locked="0"/>
    </xf>
    <xf numFmtId="164" fontId="4" fillId="7" borderId="1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164" fontId="5" fillId="8" borderId="1" xfId="0" applyNumberFormat="1" applyFont="1" applyFill="1" applyBorder="1" applyAlignment="1" applyProtection="1">
      <alignment horizontal="right"/>
      <protection hidden="1"/>
    </xf>
    <xf numFmtId="0" fontId="5" fillId="8" borderId="1" xfId="0" applyFont="1" applyFill="1" applyBorder="1"/>
    <xf numFmtId="0" fontId="10" fillId="0" borderId="0" xfId="0" applyFont="1" applyAlignment="1">
      <alignment horizontal="right"/>
    </xf>
    <xf numFmtId="164" fontId="4" fillId="9" borderId="1" xfId="0" applyNumberFormat="1" applyFont="1" applyFill="1" applyBorder="1" applyProtection="1">
      <protection hidden="1"/>
    </xf>
    <xf numFmtId="0" fontId="7" fillId="0" borderId="0" xfId="0" applyFont="1" applyAlignment="1">
      <alignment wrapText="1"/>
    </xf>
    <xf numFmtId="164" fontId="5" fillId="8" borderId="13" xfId="0" applyNumberFormat="1" applyFont="1" applyFill="1" applyBorder="1" applyProtection="1">
      <protection hidden="1"/>
    </xf>
    <xf numFmtId="165" fontId="5" fillId="0" borderId="0" xfId="0" applyNumberFormat="1" applyFont="1"/>
    <xf numFmtId="164" fontId="14" fillId="11" borderId="1" xfId="0" applyNumberFormat="1" applyFont="1" applyFill="1" applyBorder="1" applyAlignment="1">
      <alignment horizontal="center" wrapText="1"/>
    </xf>
    <xf numFmtId="0" fontId="14" fillId="11" borderId="1" xfId="0" applyFont="1" applyFill="1" applyBorder="1" applyAlignment="1">
      <alignment horizontal="center"/>
    </xf>
    <xf numFmtId="164" fontId="4" fillId="8" borderId="1" xfId="0" applyNumberFormat="1" applyFont="1" applyFill="1" applyBorder="1" applyAlignment="1" applyProtection="1">
      <alignment horizontal="right"/>
      <protection hidden="1"/>
    </xf>
    <xf numFmtId="164" fontId="5" fillId="3" borderId="0" xfId="0" applyNumberFormat="1" applyFont="1" applyFill="1"/>
    <xf numFmtId="9" fontId="7" fillId="0" borderId="0" xfId="0" applyNumberFormat="1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164" fontId="5" fillId="3" borderId="1" xfId="0" applyNumberFormat="1" applyFont="1" applyFill="1" applyBorder="1" applyProtection="1">
      <protection locked="0"/>
    </xf>
    <xf numFmtId="9" fontId="3" fillId="0" borderId="6" xfId="0" applyNumberFormat="1" applyFont="1" applyBorder="1" applyAlignment="1">
      <alignment wrapText="1"/>
    </xf>
    <xf numFmtId="9" fontId="3" fillId="0" borderId="0" xfId="0" applyNumberFormat="1" applyFont="1" applyAlignment="1">
      <alignment wrapText="1"/>
    </xf>
    <xf numFmtId="164" fontId="12" fillId="4" borderId="1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164" fontId="4" fillId="3" borderId="0" xfId="0" applyNumberFormat="1" applyFont="1" applyFill="1" applyProtection="1">
      <protection hidden="1"/>
    </xf>
    <xf numFmtId="164" fontId="4" fillId="5" borderId="1" xfId="0" applyNumberFormat="1" applyFont="1" applyFill="1" applyBorder="1" applyProtection="1">
      <protection hidden="1"/>
    </xf>
    <xf numFmtId="164" fontId="5" fillId="12" borderId="1" xfId="0" applyNumberFormat="1" applyFont="1" applyFill="1" applyBorder="1" applyAlignment="1" applyProtection="1">
      <alignment horizontal="right"/>
      <protection hidden="1"/>
    </xf>
    <xf numFmtId="164" fontId="12" fillId="4" borderId="1" xfId="0" applyNumberFormat="1" applyFont="1" applyFill="1" applyBorder="1" applyProtection="1">
      <protection hidden="1"/>
    </xf>
    <xf numFmtId="0" fontId="5" fillId="0" borderId="0" xfId="0" applyFont="1" applyAlignment="1">
      <alignment horizontal="center" wrapText="1"/>
    </xf>
    <xf numFmtId="164" fontId="11" fillId="3" borderId="1" xfId="0" applyNumberFormat="1" applyFont="1" applyFill="1" applyBorder="1" applyProtection="1">
      <protection locked="0"/>
    </xf>
    <xf numFmtId="0" fontId="15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18" fillId="7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 wrapText="1"/>
    </xf>
    <xf numFmtId="164" fontId="4" fillId="8" borderId="18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3" fillId="4" borderId="0" xfId="0" applyFont="1" applyFill="1" applyAlignment="1">
      <alignment horizontal="right"/>
    </xf>
    <xf numFmtId="0" fontId="10" fillId="0" borderId="9" xfId="0" applyFont="1" applyBorder="1" applyAlignment="1">
      <alignment horizontal="right"/>
    </xf>
    <xf numFmtId="0" fontId="1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 vertical="top" wrapText="1" indent="4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/>
    </xf>
    <xf numFmtId="0" fontId="5" fillId="0" borderId="7" xfId="0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5" fillId="3" borderId="1" xfId="0" applyFont="1" applyFill="1" applyBorder="1" applyAlignment="1">
      <alignment horizontal="left" wrapText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12" fillId="10" borderId="15" xfId="0" applyFont="1" applyFill="1" applyBorder="1" applyAlignment="1">
      <alignment horizontal="left"/>
    </xf>
    <xf numFmtId="0" fontId="12" fillId="10" borderId="16" xfId="0" applyFont="1" applyFill="1" applyBorder="1" applyAlignment="1">
      <alignment horizontal="left"/>
    </xf>
    <xf numFmtId="0" fontId="12" fillId="10" borderId="17" xfId="0" applyFont="1" applyFill="1" applyBorder="1" applyAlignment="1">
      <alignment horizontal="left"/>
    </xf>
    <xf numFmtId="0" fontId="5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9" fontId="16" fillId="0" borderId="14" xfId="0" applyNumberFormat="1" applyFont="1" applyBorder="1" applyAlignment="1">
      <alignment horizontal="left" vertical="top" wrapText="1"/>
    </xf>
    <xf numFmtId="9" fontId="16" fillId="0" borderId="7" xfId="0" applyNumberFormat="1" applyFont="1" applyBorder="1" applyAlignment="1">
      <alignment horizontal="left" vertical="top" wrapText="1"/>
    </xf>
    <xf numFmtId="9" fontId="16" fillId="0" borderId="6" xfId="0" applyNumberFormat="1" applyFont="1" applyBorder="1" applyAlignment="1">
      <alignment horizontal="left" vertical="top" wrapText="1"/>
    </xf>
    <xf numFmtId="9" fontId="16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0.79998168889431442"/>
      </font>
    </dxf>
    <dxf>
      <font>
        <b/>
        <i val="0"/>
      </font>
    </dxf>
    <dxf>
      <font>
        <b/>
        <i val="0"/>
        <color theme="9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FEDD-12C8-45AF-9F69-70DF3D26CCF9}">
  <sheetPr>
    <pageSetUpPr fitToPage="1"/>
  </sheetPr>
  <dimension ref="B4:I79"/>
  <sheetViews>
    <sheetView showGridLines="0" tabSelected="1" topLeftCell="A12" zoomScaleNormal="100" workbookViewId="0">
      <selection activeCell="B78" sqref="B78:F78"/>
    </sheetView>
  </sheetViews>
  <sheetFormatPr baseColWidth="10" defaultRowHeight="15" x14ac:dyDescent="0.25"/>
  <cols>
    <col min="1" max="1" width="8.28515625" customWidth="1"/>
    <col min="2" max="2" width="69.85546875" customWidth="1"/>
    <col min="3" max="3" width="21.42578125" customWidth="1"/>
    <col min="4" max="4" width="18" customWidth="1"/>
    <col min="5" max="5" width="19.5703125" customWidth="1"/>
    <col min="6" max="6" width="10.85546875" customWidth="1"/>
    <col min="7" max="7" width="22.140625" customWidth="1"/>
    <col min="8" max="8" width="5.140625" customWidth="1"/>
    <col min="9" max="9" width="38.5703125" customWidth="1"/>
  </cols>
  <sheetData>
    <row r="4" spans="2:9" ht="15.75" thickBot="1" x14ac:dyDescent="0.3"/>
    <row r="5" spans="2:9" ht="20.100000000000001" customHeight="1" thickBot="1" x14ac:dyDescent="0.4">
      <c r="B5" s="80" t="s">
        <v>41</v>
      </c>
      <c r="C5" s="81"/>
      <c r="D5" s="81"/>
      <c r="E5" s="81"/>
      <c r="F5" s="81"/>
      <c r="G5" s="82"/>
      <c r="H5" s="3"/>
    </row>
    <row r="6" spans="2:9" ht="20.100000000000001" customHeight="1" x14ac:dyDescent="0.25">
      <c r="B6" s="83"/>
      <c r="C6" s="83"/>
      <c r="D6" s="83"/>
      <c r="E6" s="83"/>
      <c r="F6" s="83"/>
      <c r="G6" s="83"/>
      <c r="H6" s="3"/>
    </row>
    <row r="7" spans="2:9" ht="15.75" x14ac:dyDescent="0.25">
      <c r="B7" s="3"/>
      <c r="C7" s="3"/>
      <c r="D7" s="3"/>
      <c r="E7" s="3"/>
      <c r="F7" s="3"/>
      <c r="G7" s="3"/>
      <c r="H7" s="3"/>
    </row>
    <row r="8" spans="2:9" ht="18.75" x14ac:dyDescent="0.3">
      <c r="B8" s="84" t="s">
        <v>1</v>
      </c>
      <c r="C8" s="84"/>
      <c r="D8" s="84"/>
      <c r="E8" s="84"/>
      <c r="F8" s="84"/>
      <c r="G8" s="84"/>
      <c r="H8" s="4"/>
    </row>
    <row r="9" spans="2:9" ht="16.5" thickBot="1" x14ac:dyDescent="0.3">
      <c r="B9" s="3"/>
      <c r="C9" s="3"/>
      <c r="D9" s="3"/>
      <c r="E9" s="3"/>
      <c r="F9" s="3"/>
      <c r="G9" s="3"/>
      <c r="H9" s="3"/>
    </row>
    <row r="10" spans="2:9" ht="19.5" thickBot="1" x14ac:dyDescent="0.35">
      <c r="B10" s="88" t="s">
        <v>2</v>
      </c>
      <c r="C10" s="89"/>
      <c r="D10" s="89"/>
      <c r="E10" s="89"/>
      <c r="F10" s="89"/>
      <c r="G10" s="90"/>
      <c r="H10" s="3"/>
    </row>
    <row r="11" spans="2:9" ht="15.75" x14ac:dyDescent="0.25">
      <c r="B11" s="3"/>
      <c r="C11" s="3"/>
      <c r="D11" s="3"/>
      <c r="E11" s="3"/>
      <c r="F11" s="3"/>
      <c r="G11" s="3"/>
      <c r="H11" s="4"/>
    </row>
    <row r="12" spans="2:9" ht="15.75" x14ac:dyDescent="0.25">
      <c r="B12" s="36" t="s">
        <v>3</v>
      </c>
      <c r="C12" s="3"/>
      <c r="D12" s="3"/>
      <c r="E12" s="3"/>
      <c r="F12" s="3"/>
      <c r="G12" s="3"/>
      <c r="H12" s="3"/>
    </row>
    <row r="13" spans="2:9" ht="15.75" x14ac:dyDescent="0.25">
      <c r="B13" s="36" t="s">
        <v>4</v>
      </c>
      <c r="C13" s="3"/>
      <c r="D13" s="3"/>
      <c r="E13" s="3"/>
      <c r="F13" s="3"/>
      <c r="G13" s="3"/>
      <c r="H13" s="3"/>
    </row>
    <row r="14" spans="2:9" ht="16.5" thickBot="1" x14ac:dyDescent="0.3">
      <c r="B14" s="3"/>
      <c r="C14" s="3"/>
      <c r="D14" s="3"/>
      <c r="E14" s="3"/>
      <c r="F14" s="3"/>
      <c r="G14" s="3"/>
      <c r="H14" s="3"/>
    </row>
    <row r="15" spans="2:9" ht="21" customHeight="1" thickBot="1" x14ac:dyDescent="0.3">
      <c r="B15" s="5" t="s">
        <v>5</v>
      </c>
      <c r="C15" s="3"/>
      <c r="D15" s="3"/>
      <c r="E15" s="3"/>
      <c r="F15" s="3"/>
      <c r="G15" s="3"/>
      <c r="H15" s="3"/>
      <c r="I15" s="53" t="s">
        <v>54</v>
      </c>
    </row>
    <row r="16" spans="2:9" ht="75.75" customHeight="1" thickBot="1" x14ac:dyDescent="0.3">
      <c r="B16" s="6" t="s">
        <v>6</v>
      </c>
      <c r="C16" s="6" t="s">
        <v>7</v>
      </c>
      <c r="D16" s="6" t="s">
        <v>8</v>
      </c>
      <c r="E16" s="51" t="s">
        <v>52</v>
      </c>
      <c r="F16" s="7" t="s">
        <v>0</v>
      </c>
      <c r="G16" s="52" t="s">
        <v>53</v>
      </c>
      <c r="H16" s="3"/>
      <c r="I16" s="54" t="s">
        <v>55</v>
      </c>
    </row>
    <row r="17" spans="2:9" ht="16.5" thickBot="1" x14ac:dyDescent="0.3">
      <c r="B17" s="8"/>
      <c r="C17" s="8"/>
      <c r="D17" s="9" t="e">
        <f>E17/B17/C17</f>
        <v>#DIV/0!</v>
      </c>
      <c r="E17" s="9">
        <f>F17+E72</f>
        <v>0</v>
      </c>
      <c r="F17" s="10">
        <f>0.3*E66</f>
        <v>0</v>
      </c>
      <c r="G17" s="45" t="e">
        <f>D17*C17</f>
        <v>#DIV/0!</v>
      </c>
      <c r="H17" s="3"/>
      <c r="I17" s="55" t="e">
        <f>E73/B17</f>
        <v>#DIV/0!</v>
      </c>
    </row>
    <row r="18" spans="2:9" ht="49.5" customHeight="1" x14ac:dyDescent="0.25">
      <c r="B18" s="3"/>
      <c r="C18" s="3"/>
      <c r="D18" s="11"/>
      <c r="E18" s="35"/>
      <c r="F18" s="28"/>
      <c r="G18" s="56" t="s">
        <v>56</v>
      </c>
      <c r="H18" s="56"/>
      <c r="I18" s="56"/>
    </row>
    <row r="19" spans="2:9" ht="8.25" customHeight="1" x14ac:dyDescent="0.25">
      <c r="B19" s="3"/>
      <c r="C19" s="3"/>
      <c r="D19" s="11"/>
      <c r="E19" s="35"/>
      <c r="F19" s="28"/>
      <c r="G19" s="28"/>
      <c r="H19" s="3"/>
    </row>
    <row r="20" spans="2:9" ht="15.75" x14ac:dyDescent="0.25">
      <c r="B20" s="91" t="s">
        <v>9</v>
      </c>
      <c r="C20" s="91"/>
      <c r="D20" s="91"/>
      <c r="E20" s="91"/>
      <c r="F20" s="91"/>
      <c r="G20" s="91"/>
      <c r="H20" s="3"/>
    </row>
    <row r="21" spans="2:9" ht="15.75" customHeight="1" x14ac:dyDescent="0.25">
      <c r="B21" s="100" t="s">
        <v>10</v>
      </c>
      <c r="C21" s="86"/>
      <c r="D21" s="87"/>
      <c r="E21" s="29">
        <f>H21-E22</f>
        <v>0</v>
      </c>
      <c r="F21" s="95" t="s">
        <v>46</v>
      </c>
      <c r="G21" s="96"/>
      <c r="H21" s="30">
        <f>0.7*E66</f>
        <v>0</v>
      </c>
    </row>
    <row r="22" spans="2:9" ht="15.75" x14ac:dyDescent="0.25">
      <c r="B22" s="101" t="s">
        <v>11</v>
      </c>
      <c r="C22" s="101"/>
      <c r="D22" s="101"/>
      <c r="E22" s="49"/>
      <c r="F22" s="97"/>
      <c r="G22" s="98"/>
      <c r="H22" s="3"/>
    </row>
    <row r="23" spans="2:9" ht="21" x14ac:dyDescent="0.35">
      <c r="B23" s="59" t="s">
        <v>34</v>
      </c>
      <c r="C23" s="59"/>
      <c r="D23" s="59"/>
      <c r="E23" s="47">
        <f>E17+E21+E22</f>
        <v>0</v>
      </c>
      <c r="F23" s="39"/>
      <c r="G23" s="40"/>
      <c r="H23" s="3"/>
    </row>
    <row r="24" spans="2:9" ht="15.75" x14ac:dyDescent="0.25">
      <c r="B24" s="3"/>
      <c r="C24" s="4"/>
      <c r="D24" s="3"/>
      <c r="E24" s="3"/>
      <c r="F24" s="3"/>
      <c r="G24" s="43"/>
      <c r="H24" s="3"/>
    </row>
    <row r="25" spans="2:9" ht="16.5" thickBot="1" x14ac:dyDescent="0.3">
      <c r="B25" s="3"/>
      <c r="C25" s="4"/>
      <c r="D25" s="3"/>
      <c r="E25" s="3"/>
      <c r="F25" s="3"/>
      <c r="G25" s="3"/>
      <c r="H25" s="3"/>
    </row>
    <row r="26" spans="2:9" ht="19.5" thickBot="1" x14ac:dyDescent="0.35">
      <c r="B26" s="88" t="s">
        <v>12</v>
      </c>
      <c r="C26" s="89"/>
      <c r="D26" s="89"/>
      <c r="E26" s="89"/>
      <c r="F26" s="89"/>
      <c r="G26" s="90"/>
      <c r="H26" s="3"/>
    </row>
    <row r="27" spans="2:9" ht="15.75" x14ac:dyDescent="0.25">
      <c r="B27" s="3"/>
      <c r="C27" s="4"/>
      <c r="D27" s="3"/>
      <c r="E27" s="3"/>
      <c r="F27" s="3"/>
      <c r="G27" s="3"/>
      <c r="H27" s="3"/>
    </row>
    <row r="28" spans="2:9" ht="15.75" x14ac:dyDescent="0.25">
      <c r="B28" s="36" t="s">
        <v>13</v>
      </c>
      <c r="C28" s="85" t="str">
        <f>IF(B34+B42+B43+B44+B45=C17*10, "OK","Berrikusi irakastortu ordu zk / Revisar Nº horas lectivas")</f>
        <v>OK</v>
      </c>
      <c r="D28" s="85"/>
      <c r="E28" s="85"/>
      <c r="F28" s="34"/>
      <c r="G28" s="34"/>
      <c r="H28" s="3"/>
    </row>
    <row r="29" spans="2:9" ht="15.75" x14ac:dyDescent="0.25">
      <c r="B29" s="12"/>
      <c r="C29" s="4"/>
      <c r="D29" s="3"/>
      <c r="E29" s="3"/>
      <c r="F29" s="3"/>
      <c r="G29" s="3"/>
      <c r="H29" s="3"/>
    </row>
    <row r="30" spans="2:9" ht="15.75" x14ac:dyDescent="0.25">
      <c r="B30" s="91" t="s">
        <v>29</v>
      </c>
      <c r="C30" s="91"/>
      <c r="D30" s="91"/>
      <c r="E30" s="91"/>
      <c r="F30" s="91"/>
      <c r="G30" s="91"/>
      <c r="H30" s="3"/>
    </row>
    <row r="31" spans="2:9" ht="15.75" x14ac:dyDescent="0.25">
      <c r="B31" s="13"/>
      <c r="C31" s="4"/>
      <c r="D31" s="3"/>
      <c r="E31" s="3"/>
      <c r="F31" s="3"/>
      <c r="G31" s="3"/>
      <c r="H31" s="3"/>
    </row>
    <row r="32" spans="2:9" ht="15.75" x14ac:dyDescent="0.25">
      <c r="B32" s="14" t="s">
        <v>42</v>
      </c>
      <c r="C32" s="4"/>
      <c r="D32" s="3"/>
      <c r="E32" s="3"/>
      <c r="F32" s="3"/>
      <c r="G32" s="3"/>
      <c r="H32" s="3"/>
    </row>
    <row r="33" spans="2:8" ht="31.5" x14ac:dyDescent="0.25">
      <c r="B33" s="15" t="s">
        <v>35</v>
      </c>
      <c r="C33" s="16" t="s">
        <v>14</v>
      </c>
      <c r="D33" s="17"/>
      <c r="E33" s="17"/>
      <c r="F33" s="3"/>
      <c r="G33" s="3"/>
      <c r="H33" s="3"/>
    </row>
    <row r="34" spans="2:8" ht="15.75" x14ac:dyDescent="0.25">
      <c r="B34" s="18"/>
      <c r="C34" s="19"/>
      <c r="D34" s="17"/>
      <c r="E34" s="46">
        <f>B34*C34</f>
        <v>0</v>
      </c>
      <c r="F34" s="3"/>
      <c r="G34" s="3"/>
      <c r="H34" s="3"/>
    </row>
    <row r="35" spans="2:8" ht="15.75" x14ac:dyDescent="0.25">
      <c r="B35" s="14" t="s">
        <v>15</v>
      </c>
      <c r="C35" s="17"/>
      <c r="D35" s="17"/>
      <c r="E35" s="17"/>
      <c r="F35" s="3"/>
      <c r="G35" s="3"/>
      <c r="H35" s="3"/>
    </row>
    <row r="36" spans="2:8" ht="31.5" x14ac:dyDescent="0.25">
      <c r="B36" s="15" t="s">
        <v>31</v>
      </c>
      <c r="C36" s="16" t="s">
        <v>17</v>
      </c>
      <c r="D36" s="17"/>
      <c r="E36" s="17"/>
      <c r="F36" s="3"/>
      <c r="G36" s="3"/>
      <c r="H36" s="3"/>
    </row>
    <row r="37" spans="2:8" ht="15.75" x14ac:dyDescent="0.25">
      <c r="B37" s="18"/>
      <c r="C37" s="19"/>
      <c r="D37" s="17"/>
      <c r="E37" s="46">
        <f>B37*C37</f>
        <v>0</v>
      </c>
      <c r="F37" s="3"/>
      <c r="G37" s="3"/>
      <c r="H37" s="3"/>
    </row>
    <row r="38" spans="2:8" ht="15.75" x14ac:dyDescent="0.25">
      <c r="B38" s="69" t="s">
        <v>36</v>
      </c>
      <c r="C38" s="69"/>
      <c r="D38" s="17"/>
      <c r="E38" s="20">
        <f>E34+E37</f>
        <v>0</v>
      </c>
      <c r="F38" s="3"/>
      <c r="G38" s="3"/>
      <c r="H38" s="3"/>
    </row>
    <row r="39" spans="2:8" ht="15.75" x14ac:dyDescent="0.25">
      <c r="B39" s="3"/>
      <c r="C39" s="17"/>
      <c r="D39" s="17"/>
      <c r="E39" s="17"/>
      <c r="F39" s="3"/>
      <c r="G39" s="3"/>
      <c r="H39" s="3"/>
    </row>
    <row r="40" spans="2:8" ht="15.75" x14ac:dyDescent="0.25">
      <c r="B40" s="14" t="s">
        <v>43</v>
      </c>
      <c r="C40" s="99"/>
      <c r="D40" s="99"/>
      <c r="E40" s="99"/>
      <c r="F40" s="3"/>
      <c r="G40" s="3"/>
      <c r="H40" s="3"/>
    </row>
    <row r="41" spans="2:8" ht="31.5" x14ac:dyDescent="0.25">
      <c r="B41" s="15" t="s">
        <v>35</v>
      </c>
      <c r="C41" s="16" t="s">
        <v>14</v>
      </c>
      <c r="D41" s="17"/>
      <c r="E41" s="17"/>
      <c r="F41" s="3"/>
      <c r="G41" s="3"/>
      <c r="H41" s="3"/>
    </row>
    <row r="42" spans="2:8" ht="15.75" x14ac:dyDescent="0.25">
      <c r="B42" s="21"/>
      <c r="C42" s="22"/>
      <c r="D42" s="17"/>
      <c r="E42" s="46">
        <f>B42*C42</f>
        <v>0</v>
      </c>
      <c r="F42" s="3"/>
      <c r="G42" s="3"/>
      <c r="H42" s="3"/>
    </row>
    <row r="43" spans="2:8" ht="15.75" x14ac:dyDescent="0.25">
      <c r="B43" s="21"/>
      <c r="C43" s="22"/>
      <c r="D43" s="17"/>
      <c r="E43" s="46">
        <f>B43*C43</f>
        <v>0</v>
      </c>
      <c r="F43" s="3"/>
      <c r="G43" s="3"/>
      <c r="H43" s="3"/>
    </row>
    <row r="44" spans="2:8" ht="15.75" x14ac:dyDescent="0.25">
      <c r="B44" s="21"/>
      <c r="C44" s="22"/>
      <c r="D44" s="17"/>
      <c r="E44" s="46">
        <f>B44*C44</f>
        <v>0</v>
      </c>
      <c r="F44" s="3"/>
      <c r="G44" s="3"/>
      <c r="H44" s="3"/>
    </row>
    <row r="45" spans="2:8" ht="15.75" x14ac:dyDescent="0.25">
      <c r="B45" s="21"/>
      <c r="C45" s="38"/>
      <c r="D45" s="3"/>
      <c r="E45" s="46">
        <f>B45*C45</f>
        <v>0</v>
      </c>
      <c r="F45" s="3"/>
      <c r="G45" s="3"/>
      <c r="H45" s="3"/>
    </row>
    <row r="46" spans="2:8" ht="15.75" x14ac:dyDescent="0.25">
      <c r="B46" s="14" t="s">
        <v>15</v>
      </c>
      <c r="C46" s="17"/>
      <c r="D46" s="17"/>
      <c r="E46" s="17"/>
      <c r="F46" s="3"/>
      <c r="G46" s="3"/>
      <c r="H46" s="3"/>
    </row>
    <row r="47" spans="2:8" s="2" customFormat="1" ht="31.5" x14ac:dyDescent="0.25">
      <c r="B47" s="15" t="s">
        <v>16</v>
      </c>
      <c r="C47" s="16" t="s">
        <v>17</v>
      </c>
      <c r="D47" s="23"/>
      <c r="E47" s="23"/>
      <c r="F47" s="23"/>
      <c r="G47" s="23"/>
      <c r="H47" s="23"/>
    </row>
    <row r="48" spans="2:8" ht="15.75" x14ac:dyDescent="0.25">
      <c r="B48" s="18"/>
      <c r="C48" s="19"/>
      <c r="D48" s="17"/>
      <c r="E48" s="46">
        <f>B48*C48</f>
        <v>0</v>
      </c>
      <c r="F48" s="3"/>
      <c r="G48" s="3"/>
      <c r="H48" s="3"/>
    </row>
    <row r="49" spans="2:9" ht="15.75" x14ac:dyDescent="0.25">
      <c r="B49" s="69" t="s">
        <v>18</v>
      </c>
      <c r="C49" s="69"/>
      <c r="D49" s="17"/>
      <c r="E49" s="20">
        <f>SUM(E42:E48)</f>
        <v>0</v>
      </c>
      <c r="F49" s="4"/>
      <c r="G49" s="3"/>
      <c r="H49" s="3"/>
    </row>
    <row r="50" spans="2:9" ht="15.75" x14ac:dyDescent="0.25">
      <c r="B50" s="3"/>
      <c r="C50" s="17"/>
      <c r="D50" s="17"/>
      <c r="E50" s="17"/>
      <c r="F50" s="3"/>
      <c r="G50" s="3"/>
      <c r="H50" s="3"/>
    </row>
    <row r="51" spans="2:9" ht="31.5" customHeight="1" x14ac:dyDescent="0.25">
      <c r="B51" s="61" t="s">
        <v>45</v>
      </c>
      <c r="C51" s="61"/>
      <c r="D51" s="61"/>
      <c r="E51" s="61"/>
      <c r="F51" s="61"/>
      <c r="G51" s="61"/>
      <c r="H51" s="3"/>
    </row>
    <row r="52" spans="2:9" ht="15.75" customHeight="1" x14ac:dyDescent="0.25">
      <c r="B52" s="50"/>
      <c r="C52" s="50"/>
      <c r="D52" s="50"/>
      <c r="E52" s="50"/>
      <c r="F52" s="50"/>
      <c r="G52" s="50"/>
      <c r="H52" s="3"/>
    </row>
    <row r="53" spans="2:9" ht="18.75" customHeight="1" x14ac:dyDescent="0.25">
      <c r="B53" s="65" t="s">
        <v>48</v>
      </c>
      <c r="C53" s="65"/>
      <c r="D53" s="65" t="s">
        <v>49</v>
      </c>
      <c r="E53" s="65"/>
      <c r="F53" s="65"/>
      <c r="G53" s="65"/>
    </row>
    <row r="54" spans="2:9" ht="31.5" customHeight="1" x14ac:dyDescent="0.25">
      <c r="B54" s="66" t="s">
        <v>51</v>
      </c>
      <c r="C54" s="67"/>
      <c r="D54" s="66" t="s">
        <v>50</v>
      </c>
      <c r="E54" s="68"/>
      <c r="F54" s="68"/>
      <c r="G54" s="68"/>
    </row>
    <row r="55" spans="2:9" ht="15.75" x14ac:dyDescent="0.25">
      <c r="B55" s="48"/>
      <c r="C55" s="48"/>
      <c r="D55" s="48"/>
      <c r="E55" s="48"/>
      <c r="F55" s="48"/>
      <c r="G55" s="48"/>
      <c r="H55" s="3"/>
    </row>
    <row r="56" spans="2:9" ht="27" x14ac:dyDescent="0.25">
      <c r="B56" s="86" t="s">
        <v>44</v>
      </c>
      <c r="C56" s="86"/>
      <c r="D56" s="87"/>
      <c r="E56" s="31" t="s">
        <v>37</v>
      </c>
      <c r="F56" s="32" t="s">
        <v>38</v>
      </c>
      <c r="G56" s="31" t="s">
        <v>39</v>
      </c>
      <c r="H56" s="3"/>
    </row>
    <row r="57" spans="2:9" ht="15.75" x14ac:dyDescent="0.25">
      <c r="B57" s="70" t="s">
        <v>19</v>
      </c>
      <c r="C57" s="70"/>
      <c r="D57" s="70"/>
      <c r="E57" s="22"/>
      <c r="F57" s="8"/>
      <c r="G57" s="9">
        <f>E57+F57</f>
        <v>0</v>
      </c>
      <c r="H57" s="4"/>
    </row>
    <row r="58" spans="2:9" ht="15.75" x14ac:dyDescent="0.25">
      <c r="B58" s="70" t="s">
        <v>20</v>
      </c>
      <c r="C58" s="70"/>
      <c r="D58" s="70"/>
      <c r="E58" s="22"/>
      <c r="F58" s="8"/>
      <c r="G58" s="9">
        <f t="shared" ref="G58:G64" si="0">E58+F58</f>
        <v>0</v>
      </c>
      <c r="H58" s="3"/>
    </row>
    <row r="59" spans="2:9" ht="15.75" x14ac:dyDescent="0.25">
      <c r="B59" s="70" t="s">
        <v>21</v>
      </c>
      <c r="C59" s="70"/>
      <c r="D59" s="70"/>
      <c r="E59" s="22"/>
      <c r="F59" s="8"/>
      <c r="G59" s="9">
        <f t="shared" si="0"/>
        <v>0</v>
      </c>
      <c r="H59" s="3"/>
    </row>
    <row r="60" spans="2:9" ht="15.75" x14ac:dyDescent="0.25">
      <c r="B60" s="74"/>
      <c r="C60" s="75"/>
      <c r="D60" s="76"/>
      <c r="E60" s="22"/>
      <c r="F60" s="8"/>
      <c r="G60" s="9">
        <f t="shared" si="0"/>
        <v>0</v>
      </c>
      <c r="H60" s="3"/>
    </row>
    <row r="61" spans="2:9" ht="15.75" x14ac:dyDescent="0.25">
      <c r="B61" s="74"/>
      <c r="C61" s="75"/>
      <c r="D61" s="76"/>
      <c r="E61" s="22"/>
      <c r="F61" s="8"/>
      <c r="G61" s="9">
        <f t="shared" si="0"/>
        <v>0</v>
      </c>
      <c r="H61" s="3"/>
    </row>
    <row r="62" spans="2:9" ht="15.75" x14ac:dyDescent="0.25">
      <c r="B62" s="74"/>
      <c r="C62" s="75"/>
      <c r="D62" s="76"/>
      <c r="E62" s="22"/>
      <c r="F62" s="8"/>
      <c r="G62" s="9">
        <f t="shared" si="0"/>
        <v>0</v>
      </c>
      <c r="H62" s="3"/>
    </row>
    <row r="63" spans="2:9" ht="30.75" customHeight="1" x14ac:dyDescent="0.25">
      <c r="B63" s="73" t="s">
        <v>47</v>
      </c>
      <c r="C63" s="73"/>
      <c r="D63" s="73"/>
      <c r="E63" s="24">
        <f>0.06*(E38+E49+E57+E58+E59+E60+E61+E62)</f>
        <v>0</v>
      </c>
      <c r="F63" s="25"/>
      <c r="G63" s="9">
        <f t="shared" si="0"/>
        <v>0</v>
      </c>
      <c r="H63" s="3"/>
      <c r="I63" s="1"/>
    </row>
    <row r="64" spans="2:9" ht="15.75" x14ac:dyDescent="0.25">
      <c r="B64" s="70" t="s">
        <v>40</v>
      </c>
      <c r="C64" s="70"/>
      <c r="D64" s="70"/>
      <c r="E64" s="24">
        <f>0.15*(E38+E49+E57+E58+E59+E63+E60+E61+E62)</f>
        <v>0</v>
      </c>
      <c r="F64" s="25"/>
      <c r="G64" s="9">
        <f t="shared" si="0"/>
        <v>0</v>
      </c>
      <c r="H64" s="3"/>
    </row>
    <row r="65" spans="2:8" ht="15.75" x14ac:dyDescent="0.25">
      <c r="B65" s="71" t="s">
        <v>22</v>
      </c>
      <c r="C65" s="71"/>
      <c r="D65" s="72"/>
      <c r="E65" s="20">
        <f>SUM(E57:E64)</f>
        <v>0</v>
      </c>
      <c r="F65" s="33">
        <f>SUM(F57:F64)</f>
        <v>0</v>
      </c>
      <c r="G65" s="33">
        <f>SUM(G57:G64)</f>
        <v>0</v>
      </c>
      <c r="H65" s="3"/>
    </row>
    <row r="66" spans="2:8" ht="15.75" x14ac:dyDescent="0.25">
      <c r="B66" s="58" t="s">
        <v>23</v>
      </c>
      <c r="C66" s="58"/>
      <c r="D66" s="60"/>
      <c r="E66" s="27">
        <f>E38+E49+E65</f>
        <v>0</v>
      </c>
      <c r="F66" s="3"/>
      <c r="G66" s="3"/>
      <c r="H66" s="3"/>
    </row>
    <row r="67" spans="2:8" ht="15.75" x14ac:dyDescent="0.25">
      <c r="B67" s="26"/>
      <c r="C67" s="26"/>
      <c r="D67" s="26"/>
      <c r="E67" s="44"/>
      <c r="F67" s="3"/>
      <c r="G67" s="3"/>
      <c r="H67" s="3"/>
    </row>
    <row r="68" spans="2:8" ht="15.75" x14ac:dyDescent="0.25">
      <c r="B68" s="3"/>
      <c r="C68" s="4"/>
      <c r="D68" s="3"/>
      <c r="E68" s="3"/>
      <c r="F68" s="3"/>
      <c r="G68" s="3"/>
      <c r="H68" s="3"/>
    </row>
    <row r="69" spans="2:8" ht="15.75" x14ac:dyDescent="0.25">
      <c r="B69" s="92" t="s">
        <v>30</v>
      </c>
      <c r="C69" s="93"/>
      <c r="D69" s="93"/>
      <c r="E69" s="93"/>
      <c r="F69" s="93"/>
      <c r="G69" s="94"/>
      <c r="H69" s="3"/>
    </row>
    <row r="70" spans="2:8" ht="15.75" x14ac:dyDescent="0.25">
      <c r="B70" s="62" t="s">
        <v>32</v>
      </c>
      <c r="C70" s="63"/>
      <c r="D70" s="64"/>
      <c r="E70" s="24">
        <f>F65</f>
        <v>0</v>
      </c>
      <c r="F70" s="3"/>
      <c r="G70" s="4"/>
      <c r="H70" s="3"/>
    </row>
    <row r="71" spans="2:8" ht="15.75" x14ac:dyDescent="0.25">
      <c r="B71" s="57" t="s">
        <v>33</v>
      </c>
      <c r="C71" s="57"/>
      <c r="D71" s="57"/>
      <c r="E71" s="24">
        <f>F17*0.06</f>
        <v>0</v>
      </c>
      <c r="F71" s="3"/>
      <c r="G71" s="30"/>
      <c r="H71" s="3"/>
    </row>
    <row r="72" spans="2:8" ht="15.75" x14ac:dyDescent="0.25">
      <c r="B72" s="58" t="s">
        <v>28</v>
      </c>
      <c r="C72" s="58"/>
      <c r="D72" s="58"/>
      <c r="E72" s="27">
        <f>SUM(E70:E71)</f>
        <v>0</v>
      </c>
      <c r="F72" s="3"/>
      <c r="G72" s="3"/>
      <c r="H72" s="3"/>
    </row>
    <row r="73" spans="2:8" ht="21" x14ac:dyDescent="0.35">
      <c r="B73" s="59" t="s">
        <v>27</v>
      </c>
      <c r="C73" s="59"/>
      <c r="D73" s="59"/>
      <c r="E73" s="41">
        <f>E66+E72</f>
        <v>0</v>
      </c>
      <c r="F73" s="3"/>
      <c r="G73" s="3"/>
      <c r="H73" s="3"/>
    </row>
    <row r="74" spans="2:8" ht="15.75" x14ac:dyDescent="0.25">
      <c r="B74" s="3"/>
      <c r="C74" s="3"/>
      <c r="D74" s="3"/>
      <c r="E74" s="3"/>
      <c r="F74" s="3"/>
      <c r="G74" s="3"/>
      <c r="H74" s="3"/>
    </row>
    <row r="75" spans="2:8" ht="31.5" x14ac:dyDescent="0.25">
      <c r="B75" s="37" t="s">
        <v>24</v>
      </c>
      <c r="C75" s="3"/>
      <c r="D75" s="3"/>
      <c r="E75" s="3"/>
      <c r="F75" s="3"/>
      <c r="G75" s="3"/>
      <c r="H75" s="3"/>
    </row>
    <row r="76" spans="2:8" ht="15.75" x14ac:dyDescent="0.25">
      <c r="B76" s="37"/>
      <c r="C76" s="3"/>
      <c r="D76" s="3"/>
      <c r="E76" s="3"/>
      <c r="F76" s="3"/>
      <c r="G76" s="3"/>
      <c r="H76" s="3"/>
    </row>
    <row r="77" spans="2:8" ht="15.75" x14ac:dyDescent="0.25">
      <c r="B77" s="14" t="s">
        <v>25</v>
      </c>
      <c r="C77" s="3"/>
      <c r="D77" s="3"/>
      <c r="E77" s="3"/>
      <c r="F77" s="3"/>
      <c r="G77" s="3"/>
      <c r="H77" s="3"/>
    </row>
    <row r="78" spans="2:8" ht="125.25" customHeight="1" x14ac:dyDescent="0.25">
      <c r="B78" s="77"/>
      <c r="C78" s="78"/>
      <c r="D78" s="78"/>
      <c r="E78" s="78"/>
      <c r="F78" s="79"/>
      <c r="G78" s="42" t="s">
        <v>26</v>
      </c>
      <c r="H78" s="3"/>
    </row>
    <row r="79" spans="2:8" ht="15.75" x14ac:dyDescent="0.25">
      <c r="B79" s="3"/>
      <c r="C79" s="3"/>
      <c r="D79" s="3"/>
      <c r="E79" s="3"/>
      <c r="F79" s="3"/>
      <c r="G79" s="3"/>
      <c r="H79" s="3"/>
    </row>
  </sheetData>
  <sheetProtection algorithmName="SHA-512" hashValue="LbTBUC4ByRxbL4h5gji2F/4f1qG4FL0BfzwoksO0V610gOgboKg9BrgWrPahfleZJQiGeNBwRENtcclplD0o9g==" saltValue="aIOq51LtNSOCrpWCBObYCw==" spinCount="100000" sheet="1" selectLockedCells="1"/>
  <mergeCells count="38">
    <mergeCell ref="B78:F78"/>
    <mergeCell ref="B5:G5"/>
    <mergeCell ref="B6:G6"/>
    <mergeCell ref="B8:G8"/>
    <mergeCell ref="C28:E28"/>
    <mergeCell ref="B56:D56"/>
    <mergeCell ref="B10:G10"/>
    <mergeCell ref="B26:G26"/>
    <mergeCell ref="B30:G30"/>
    <mergeCell ref="B20:G20"/>
    <mergeCell ref="B69:G69"/>
    <mergeCell ref="F21:G22"/>
    <mergeCell ref="C40:E40"/>
    <mergeCell ref="B23:D23"/>
    <mergeCell ref="B21:D21"/>
    <mergeCell ref="B22:D22"/>
    <mergeCell ref="B59:D59"/>
    <mergeCell ref="B58:D58"/>
    <mergeCell ref="B63:D63"/>
    <mergeCell ref="B60:D60"/>
    <mergeCell ref="B61:D61"/>
    <mergeCell ref="B62:D62"/>
    <mergeCell ref="G18:I18"/>
    <mergeCell ref="B71:D71"/>
    <mergeCell ref="B72:D72"/>
    <mergeCell ref="B73:D73"/>
    <mergeCell ref="B66:D66"/>
    <mergeCell ref="B51:G51"/>
    <mergeCell ref="B70:D70"/>
    <mergeCell ref="B53:C53"/>
    <mergeCell ref="B54:C54"/>
    <mergeCell ref="D53:G53"/>
    <mergeCell ref="D54:G54"/>
    <mergeCell ref="B38:C38"/>
    <mergeCell ref="B64:D64"/>
    <mergeCell ref="B65:D65"/>
    <mergeCell ref="B49:C49"/>
    <mergeCell ref="B57:D57"/>
  </mergeCells>
  <conditionalFormatting sqref="C28">
    <cfRule type="notContainsText" dxfId="8" priority="6" operator="notContains" text="OK">
      <formula>ISERROR(SEARCH("OK",C28))</formula>
    </cfRule>
    <cfRule type="containsText" dxfId="7" priority="7" operator="containsText" text="OK">
      <formula>NOT(ISERROR(SEARCH("OK",C28)))</formula>
    </cfRule>
    <cfRule type="cellIs" dxfId="6" priority="8" operator="equal">
      <formula>"""OK"""</formula>
    </cfRule>
    <cfRule type="cellIs" dxfId="5" priority="9" operator="equal">
      <formula>$C$28*10</formula>
    </cfRule>
  </conditionalFormatting>
  <conditionalFormatting sqref="C34">
    <cfRule type="cellIs" dxfId="4" priority="5" operator="greaterThan">
      <formula>125</formula>
    </cfRule>
  </conditionalFormatting>
  <conditionalFormatting sqref="C37">
    <cfRule type="cellIs" dxfId="3" priority="4" operator="greaterThan">
      <formula>125</formula>
    </cfRule>
  </conditionalFormatting>
  <conditionalFormatting sqref="C42:C45">
    <cfRule type="cellIs" dxfId="2" priority="3" operator="greaterThan">
      <formula>125</formula>
    </cfRule>
  </conditionalFormatting>
  <conditionalFormatting sqref="C48">
    <cfRule type="cellIs" dxfId="1" priority="2" operator="greaterThan">
      <formula>125</formula>
    </cfRule>
  </conditionalFormatting>
  <conditionalFormatting sqref="D17">
    <cfRule type="cellIs" dxfId="0" priority="1" operator="greaterThan">
      <formula>200</formula>
    </cfRule>
  </conditionalFormatting>
  <pageMargins left="0.7" right="0.7" top="0.75" bottom="0.75" header="0.3" footer="0.3"/>
  <pageSetup paperSize="9" scale="48" orientation="portrait" horizontalDpi="1200" verticalDpi="1200" r:id="rId1"/>
  <headerFooter>
    <oddHeader>&amp;L&amp;G</oddHeader>
    <oddFooter>&amp;L&amp;G</oddFooter>
  </headerFooter>
  <ignoredErrors>
    <ignoredError sqref="G17 D17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UPV-EHU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CONTRERAS PRIETO</dc:creator>
  <cp:lastModifiedBy>YOLANDA CONTRERAS PRIETO</cp:lastModifiedBy>
  <cp:lastPrinted>2025-05-07T08:50:36Z</cp:lastPrinted>
  <dcterms:created xsi:type="dcterms:W3CDTF">2025-03-14T08:35:56Z</dcterms:created>
  <dcterms:modified xsi:type="dcterms:W3CDTF">2026-02-03T16:27:51Z</dcterms:modified>
</cp:coreProperties>
</file>